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State Primary\"/>
    </mc:Choice>
  </mc:AlternateContent>
  <xr:revisionPtr revIDLastSave="0" documentId="8_{73F0107E-3C8D-45F9-BEF4-B968EC52B0E8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  <c r="L29" i="4"/>
  <c r="G29" i="4"/>
  <c r="L28" i="4"/>
  <c r="G28" i="4"/>
  <c r="L27" i="4"/>
  <c r="D27" i="4"/>
  <c r="L26" i="4"/>
  <c r="J26" i="4"/>
  <c r="D26" i="4"/>
  <c r="J24" i="4"/>
  <c r="G24" i="4"/>
  <c r="L21" i="4"/>
  <c r="D21" i="4"/>
  <c r="L20" i="4"/>
  <c r="G20" i="4"/>
  <c r="L19" i="4"/>
  <c r="L18" i="4"/>
  <c r="L17" i="4"/>
  <c r="J17" i="4"/>
  <c r="J15" i="4"/>
  <c r="J14" i="4"/>
  <c r="L12" i="4"/>
  <c r="J12" i="4"/>
  <c r="D12" i="4"/>
  <c r="L11" i="4"/>
  <c r="L10" i="4"/>
  <c r="L9" i="4"/>
  <c r="D9" i="4"/>
  <c r="L8" i="4"/>
  <c r="D8" i="4"/>
  <c r="J6" i="4"/>
  <c r="J5" i="4"/>
  <c r="L30" i="4"/>
  <c r="J30" i="4"/>
  <c r="L25" i="4"/>
  <c r="J21" i="4"/>
  <c r="G21" i="4"/>
  <c r="G19" i="4"/>
  <c r="L16" i="4"/>
  <c r="L15" i="4"/>
  <c r="J11" i="4"/>
  <c r="G11" i="4"/>
  <c r="G10" i="4"/>
  <c r="L7" i="4"/>
  <c r="L6" i="4"/>
  <c r="L5" i="4"/>
  <c r="D25" i="4" l="1"/>
  <c r="J7" i="4"/>
  <c r="J20" i="4"/>
  <c r="J29" i="4"/>
  <c r="I4" i="4"/>
  <c r="D17" i="4"/>
  <c r="J9" i="4"/>
  <c r="J18" i="4"/>
  <c r="I13" i="4"/>
  <c r="I22" i="4"/>
  <c r="K4" i="4"/>
  <c r="L4" i="4" s="1"/>
  <c r="K22" i="4"/>
  <c r="L22" i="4" s="1"/>
  <c r="G23" i="4"/>
  <c r="D29" i="4"/>
  <c r="D18" i="4"/>
  <c r="D16" i="4"/>
  <c r="G27" i="4"/>
  <c r="G5" i="4"/>
  <c r="D11" i="4"/>
  <c r="M11" i="4" s="1"/>
  <c r="D20" i="4"/>
  <c r="M20" i="4" s="1"/>
  <c r="G12" i="4"/>
  <c r="M12" i="4"/>
  <c r="D5" i="4"/>
  <c r="C4" i="4"/>
  <c r="G7" i="4"/>
  <c r="G8" i="4"/>
  <c r="J10" i="4"/>
  <c r="B13" i="4"/>
  <c r="D15" i="4"/>
  <c r="G16" i="4"/>
  <c r="G17" i="4"/>
  <c r="M17" i="4" s="1"/>
  <c r="D23" i="4"/>
  <c r="D24" i="4"/>
  <c r="G25" i="4"/>
  <c r="G26" i="4"/>
  <c r="M26" i="4" s="1"/>
  <c r="H22" i="4"/>
  <c r="J28" i="4"/>
  <c r="D10" i="4"/>
  <c r="D19" i="4"/>
  <c r="D28" i="4"/>
  <c r="G30" i="4"/>
  <c r="M30" i="4" s="1"/>
  <c r="D7" i="4"/>
  <c r="G9" i="4"/>
  <c r="C22" i="4"/>
  <c r="E13" i="4"/>
  <c r="F13" i="4"/>
  <c r="J16" i="4"/>
  <c r="F22" i="4"/>
  <c r="H4" i="4"/>
  <c r="J4" i="4" s="1"/>
  <c r="H13" i="4"/>
  <c r="E4" i="4"/>
  <c r="G15" i="4"/>
  <c r="F4" i="4"/>
  <c r="G18" i="4"/>
  <c r="C13" i="4"/>
  <c r="B4" i="4"/>
  <c r="D4" i="4" s="1"/>
  <c r="D6" i="4"/>
  <c r="D14" i="4"/>
  <c r="L23" i="4"/>
  <c r="J25" i="4"/>
  <c r="J27" i="4"/>
  <c r="J19" i="4"/>
  <c r="J8" i="4"/>
  <c r="E22" i="4"/>
  <c r="B22" i="4"/>
  <c r="K13" i="4"/>
  <c r="L13" i="4" s="1"/>
  <c r="M21" i="4"/>
  <c r="L14" i="4"/>
  <c r="L24" i="4"/>
  <c r="J23" i="4"/>
  <c r="G6" i="4"/>
  <c r="G14" i="4"/>
  <c r="L4" i="7"/>
  <c r="J4" i="7"/>
  <c r="G4" i="7"/>
  <c r="D4" i="7"/>
  <c r="G22" i="4" l="1"/>
  <c r="J13" i="4"/>
  <c r="M7" i="4"/>
  <c r="M8" i="4"/>
  <c r="I31" i="4"/>
  <c r="M29" i="4"/>
  <c r="J22" i="4"/>
  <c r="J31" i="4" s="1"/>
  <c r="M9" i="4"/>
  <c r="M5" i="4"/>
  <c r="M18" i="4"/>
  <c r="M16" i="4"/>
  <c r="M19" i="4"/>
  <c r="M24" i="4"/>
  <c r="M27" i="4"/>
  <c r="M28" i="4"/>
  <c r="M15" i="4"/>
  <c r="M25" i="4"/>
  <c r="C31" i="4"/>
  <c r="D13" i="4"/>
  <c r="M10" i="4"/>
  <c r="G4" i="4"/>
  <c r="M4" i="4" s="1"/>
  <c r="D22" i="4"/>
  <c r="H31" i="4"/>
  <c r="F31" i="4"/>
  <c r="G13" i="4"/>
  <c r="E31" i="4"/>
  <c r="M14" i="4"/>
  <c r="L31" i="4"/>
  <c r="B31" i="4"/>
  <c r="M23" i="4"/>
  <c r="K31" i="4"/>
  <c r="M6" i="4"/>
  <c r="M13" i="4" l="1"/>
  <c r="M22" i="4"/>
  <c r="D31" i="4"/>
  <c r="G31" i="4"/>
  <c r="M31" i="4"/>
  <c r="M4" i="7"/>
  <c r="C21" i="5" l="1"/>
  <c r="C3" i="5"/>
  <c r="B12" i="5"/>
  <c r="B21" i="5"/>
  <c r="E21" i="5"/>
  <c r="D3" i="5"/>
  <c r="D12" i="5"/>
  <c r="D21" i="5"/>
  <c r="E12" i="5"/>
  <c r="B3" i="5"/>
  <c r="E3" i="5"/>
  <c r="C12" i="5"/>
  <c r="I4" i="2"/>
  <c r="I3" i="2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3" i="3"/>
  <c r="F67" i="3" s="1"/>
  <c r="I5" i="2" l="1"/>
  <c r="C5" i="2"/>
  <c r="D5" i="2"/>
  <c r="E5" i="2"/>
  <c r="F5" i="2"/>
  <c r="G5" i="2"/>
  <c r="H5" i="2"/>
  <c r="B5" i="2"/>
  <c r="C67" i="3" l="1"/>
  <c r="D67" i="3"/>
  <c r="E67" i="3"/>
  <c r="B67" i="3"/>
  <c r="C21" i="6" l="1"/>
  <c r="C12" i="6"/>
  <c r="C3" i="6"/>
  <c r="F4" i="5"/>
  <c r="F5" i="5"/>
  <c r="F6" i="5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E30" i="5"/>
  <c r="C30" i="6" l="1"/>
  <c r="C30" i="5"/>
  <c r="E29" i="6"/>
  <c r="E28" i="6"/>
  <c r="E27" i="6"/>
  <c r="E26" i="6"/>
  <c r="E25" i="6"/>
  <c r="E24" i="6"/>
  <c r="E23" i="6"/>
  <c r="E22" i="6"/>
  <c r="D21" i="6"/>
  <c r="B21" i="6"/>
  <c r="E20" i="6"/>
  <c r="E19" i="6"/>
  <c r="E18" i="6"/>
  <c r="E17" i="6"/>
  <c r="E16" i="6"/>
  <c r="E15" i="6"/>
  <c r="E14" i="6"/>
  <c r="E13" i="6"/>
  <c r="D12" i="6"/>
  <c r="B12" i="6"/>
  <c r="E11" i="6"/>
  <c r="E10" i="6"/>
  <c r="E9" i="6"/>
  <c r="E8" i="6"/>
  <c r="E7" i="6"/>
  <c r="E6" i="6"/>
  <c r="E5" i="6"/>
  <c r="E4" i="6"/>
  <c r="D3" i="6"/>
  <c r="D30" i="6" s="1"/>
  <c r="B3" i="6"/>
  <c r="F3" i="5"/>
  <c r="E3" i="6" l="1"/>
  <c r="E21" i="6"/>
  <c r="E12" i="6"/>
  <c r="F12" i="5"/>
  <c r="F21" i="5"/>
  <c r="B30" i="5"/>
  <c r="D30" i="5"/>
  <c r="B30" i="6"/>
  <c r="E30" i="6" s="1"/>
  <c r="F30" i="5" l="1"/>
</calcChain>
</file>

<file path=xl/sharedStrings.xml><?xml version="1.0" encoding="utf-8"?>
<sst xmlns="http://schemas.openxmlformats.org/spreadsheetml/2006/main" count="224" uniqueCount="108">
  <si>
    <t>VOTER STATUS</t>
  </si>
  <si>
    <t>DEM</t>
  </si>
  <si>
    <t>LBR</t>
  </si>
  <si>
    <t>REP</t>
  </si>
  <si>
    <t>UAF - DEM</t>
  </si>
  <si>
    <t>UAF-LBR</t>
  </si>
  <si>
    <t>GRAND TOTAL</t>
  </si>
  <si>
    <t>Preference</t>
  </si>
  <si>
    <t>Active</t>
  </si>
  <si>
    <t>Inactive</t>
  </si>
  <si>
    <t>Grand Total</t>
  </si>
  <si>
    <r>
      <t>Eligible Registered Voter Counts</t>
    </r>
    <r>
      <rPr>
        <sz val="11"/>
        <color theme="1"/>
        <rFont val="Calibri"/>
        <family val="2"/>
      </rPr>
      <t xml:space="preserve"> for the Primary Election (including pre-registrants who will be 18 by 03-NOV-2020):</t>
    </r>
  </si>
  <si>
    <t>(Includes Affiliated Major Party and Libertarian Voters, Unaffiliated Voters with Major Party Preference or Libertarian Preference, and Unaffiliated Voters with No Preference for this election)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</si>
  <si>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</si>
  <si>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</si>
  <si>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</si>
  <si>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</si>
  <si>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</si>
  <si>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</si>
  <si>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</si>
  <si>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</si>
  <si>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</si>
  <si>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</si>
  <si>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</si>
  <si>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</si>
  <si>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</si>
  <si>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</si>
  <si>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</si>
  <si>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</si>
  <si>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</si>
  <si>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</si>
  <si>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</si>
  <si>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</si>
  <si>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</si>
  <si>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</si>
  <si>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</si>
  <si>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</si>
  <si>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</si>
  <si>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</si>
  <si>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</si>
  <si>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</si>
  <si>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</si>
  <si>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</si>
  <si>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</si>
  <si>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</si>
  <si>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</si>
  <si>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</si>
  <si>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</si>
  <si>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</si>
  <si>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</si>
  <si>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</si>
  <si>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</si>
  <si>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</si>
  <si>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</si>
  <si>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</si>
  <si>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</si>
  <si>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</si>
  <si>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</si>
  <si>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</si>
  <si>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</si>
  <si>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</si>
  <si>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</si>
  <si>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</si>
  <si>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</si>
  <si>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</si>
  <si>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</si>
  <si>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</si>
  <si>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</si>
  <si>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</si>
  <si>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</si>
  <si>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</si>
  <si>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</si>
  <si>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</si>
  <si>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</si>
  <si>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</si>
  <si>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</si>
  <si>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</si>
  <si>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</si>
  <si>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</si>
  <si>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</si>
  <si>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</si>
  <si>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</si>
  <si>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</si>
  <si>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</si>
  <si>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</si>
  <si>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</si>
  <si>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</si>
  <si>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</si>
  <si>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</si>
  <si>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</si>
  <si>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</si>
  <si>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</si>
  <si>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</si>
  <si>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</si>
  <si>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 BALLOTS</t>
  </si>
  <si>
    <t>RETURNED BALLOTS</t>
  </si>
  <si>
    <t>UNAFFILIATED</t>
  </si>
  <si>
    <t>LIB</t>
  </si>
  <si>
    <t>LIB Total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</si>
  <si>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</si>
  <si>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</si>
  <si>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</si>
  <si>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</si>
  <si>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</si>
  <si>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</si>
  <si>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t>UAF-REP</t>
  </si>
  <si>
    <t>UAF</t>
  </si>
  <si>
    <t>No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</si>
</sst>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1"/>
    <xf numFmtId="3" fontId="2" fillId="0" borderId="1" xfId="1" applyNumberFormat="1" applyFont="1" applyFill="1" applyBorder="1"/>
    <xf numFmtId="3" fontId="2" fillId="0" borderId="1" xfId="1" applyNumberFormat="1" applyBorder="1"/>
    <xf numFmtId="3" fontId="1" fillId="0" borderId="1" xfId="1" applyNumberFormat="1" applyFont="1" applyFill="1" applyBorder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3" fontId="3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2" fillId="0" borderId="1" xfId="1" applyNumberFormat="1" applyBorder="1" applyAlignment="1">
      <alignment horizontal="left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left"/>
    </xf>
    <xf numFmtId="3" fontId="3" fillId="4" borderId="1" xfId="1" applyNumberFormat="1" applyFont="1" applyFill="1" applyBorder="1"/>
    <xf numFmtId="3" fontId="2" fillId="0" borderId="1" xfId="1" applyNumberFormat="1" applyBorder="1" applyAlignment="1">
      <alignment horizontal="left" indent="1"/>
    </xf>
    <xf numFmtId="3" fontId="2" fillId="4" borderId="1" xfId="1" applyNumberFormat="1" applyFont="1" applyFill="1" applyBorder="1"/>
    <xf numFmtId="3" fontId="2" fillId="0" borderId="1" xfId="1" applyNumberFormat="1" applyFont="1" applyBorder="1"/>
    <xf numFmtId="3" fontId="2" fillId="0" borderId="3" xfId="1" applyNumberFormat="1" applyBorder="1" applyAlignment="1">
      <alignment horizontal="left"/>
    </xf>
    <xf numFmtId="3" fontId="1" fillId="3" borderId="1" xfId="1" applyNumberFormat="1" applyFont="1" applyFill="1" applyBorder="1" applyAlignment="1">
      <alignment horizontal="center"/>
    </xf>
    <xf numFmtId="3" fontId="1" fillId="5" borderId="1" xfId="1" applyNumberFormat="1" applyFont="1" applyFill="1" applyBorder="1" applyAlignment="1">
      <alignment horizontal="center" wrapText="1"/>
    </xf>
    <xf numFmtId="3" fontId="1" fillId="5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/>
    <xf numFmtId="3" fontId="1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/>
    <xf numFmtId="3" fontId="3" fillId="5" borderId="1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/>
    <xf numFmtId="3" fontId="3" fillId="0" borderId="3" xfId="1" applyNumberFormat="1" applyFont="1" applyBorder="1"/>
    <xf numFmtId="3" fontId="3" fillId="2" borderId="2" xfId="1" applyNumberFormat="1" applyFont="1" applyFill="1" applyBorder="1" applyAlignment="1"/>
    <xf numFmtId="3" fontId="3" fillId="3" borderId="3" xfId="1" applyNumberFormat="1" applyFont="1" applyFill="1" applyBorder="1"/>
    <xf numFmtId="0" fontId="2" fillId="2" borderId="2" xfId="1" applyFill="1" applyBorder="1"/>
    <xf numFmtId="3" fontId="3" fillId="3" borderId="3" xfId="1" applyNumberFormat="1" applyFont="1" applyFill="1" applyBorder="1" applyAlignment="1">
      <alignment wrapText="1"/>
    </xf>
    <xf numFmtId="3" fontId="2" fillId="0" borderId="1" xfId="1" applyNumberForma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0" borderId="1" xfId="1" applyNumberFormat="1" applyFont="1" applyBorder="1" applyProtection="1"/>
    <xf numFmtId="3" fontId="3" fillId="4" borderId="1" xfId="1" applyNumberFormat="1" applyFont="1" applyFill="1" applyBorder="1" applyProtection="1"/>
    <xf numFmtId="3" fontId="3" fillId="0" borderId="1" xfId="1" applyNumberFormat="1" applyFont="1" applyBorder="1" applyAlignment="1" applyProtection="1">
      <alignment horizontal="right"/>
    </xf>
    <xf numFmtId="3" fontId="2" fillId="0" borderId="1" xfId="1" applyNumberFormat="1" applyBorder="1" applyProtection="1">
      <protection locked="0"/>
    </xf>
    <xf numFmtId="3" fontId="2" fillId="0" borderId="1" xfId="1" applyNumberFormat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3" fillId="3" borderId="5" xfId="1" applyNumberFormat="1" applyFont="1" applyFill="1" applyBorder="1" applyAlignment="1"/>
    <xf numFmtId="3" fontId="3" fillId="3" borderId="4" xfId="1" applyNumberFormat="1" applyFont="1" applyFill="1" applyBorder="1" applyAlignment="1"/>
    <xf numFmtId="3" fontId="1" fillId="3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2" fillId="2" borderId="1" xfId="1" applyNumberFormat="1" applyFill="1" applyBorder="1"/>
    <xf numFmtId="3" fontId="3" fillId="2" borderId="1" xfId="1" applyNumberFormat="1" applyFont="1" applyFill="1" applyBorder="1" applyAlignment="1"/>
    <xf numFmtId="3" fontId="3" fillId="3" borderId="4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3" borderId="3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7" xfId="1" applyNumberFormat="1" applyFont="1" applyFill="1" applyBorder="1"/>
    <xf numFmtId="3" fontId="3" fillId="3" borderId="3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wrapText="1"/>
    </xf>
    <xf numFmtId="3" fontId="3" fillId="3" borderId="3" xfId="1" applyNumberFormat="1" applyFont="1" applyFill="1" applyBorder="1" applyAlignment="1">
      <alignment wrapText="1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I8"/>
  <sheetViews>
    <sheetView tabSelected="1" workbookViewId="0">
      <pane xSplit="1" ySplit="2" topLeftCell="B3" activePane="bottomRight" state="frozen"/>
      <selection activeCell="B5" sqref="B5"/>
      <selection pane="topRight" activeCell="B5" sqref="B5"/>
      <selection pane="bottomLeft" activeCell="B5" sqref="B5"/>
      <selection pane="bottomRight" activeCell="B3" sqref="B3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13.88671875" style="1" bestFit="1" customWidth="1"/>
    <col min="10" max="16384" width="8.6640625" style="1"/>
  </cols>
  <sheetData>
    <row r="1" spans="1:9" x14ac:dyDescent="0.3">
      <c r="A1" s="51" t="s">
        <v>0</v>
      </c>
      <c r="B1" s="52" t="s">
        <v>1</v>
      </c>
      <c r="C1" s="53" t="s">
        <v>2</v>
      </c>
      <c r="D1" s="52" t="s">
        <v>3</v>
      </c>
      <c r="E1" s="18" t="s">
        <v>4</v>
      </c>
      <c r="F1" s="18" t="s">
        <v>5</v>
      </c>
      <c r="G1" s="45" t="s">
        <v>105</v>
      </c>
      <c r="H1" s="19" t="s">
        <v>106</v>
      </c>
      <c r="I1" s="51" t="s">
        <v>6</v>
      </c>
    </row>
    <row r="2" spans="1:9" x14ac:dyDescent="0.3">
      <c r="A2" s="51"/>
      <c r="B2" s="52"/>
      <c r="C2" s="54"/>
      <c r="D2" s="52"/>
      <c r="E2" s="18" t="s">
        <v>7</v>
      </c>
      <c r="F2" s="18" t="s">
        <v>7</v>
      </c>
      <c r="G2" s="18" t="s">
        <v>7</v>
      </c>
      <c r="H2" s="20" t="s">
        <v>107</v>
      </c>
      <c r="I2" s="51"/>
    </row>
    <row r="3" spans="1:9" x14ac:dyDescent="0.3">
      <c r="A3" s="2" t="s">
        <v>8</v>
      </c>
      <c r="B3" s="3">
        <v>1064593</v>
      </c>
      <c r="C3" s="3">
        <v>37046</v>
      </c>
      <c r="D3" s="3">
        <v>976774</v>
      </c>
      <c r="E3" s="3">
        <v>8173</v>
      </c>
      <c r="F3" s="3">
        <v>299</v>
      </c>
      <c r="G3" s="3">
        <v>2779</v>
      </c>
      <c r="H3" s="3">
        <v>1417721</v>
      </c>
      <c r="I3" s="4">
        <f>SUM(B3:H3)</f>
        <v>3507385</v>
      </c>
    </row>
    <row r="4" spans="1:9" x14ac:dyDescent="0.3">
      <c r="A4" s="2" t="s">
        <v>9</v>
      </c>
      <c r="B4" s="3">
        <v>123837</v>
      </c>
      <c r="C4" s="3">
        <v>7992</v>
      </c>
      <c r="D4" s="3">
        <v>117781</v>
      </c>
      <c r="E4" s="3">
        <v>33</v>
      </c>
      <c r="F4" s="3">
        <v>1</v>
      </c>
      <c r="G4" s="3">
        <v>14</v>
      </c>
      <c r="H4" s="3">
        <v>226190</v>
      </c>
      <c r="I4" s="4">
        <f>SUM(B4:H4)</f>
        <v>475848</v>
      </c>
    </row>
    <row r="5" spans="1:9" x14ac:dyDescent="0.3">
      <c r="A5" s="21" t="s">
        <v>10</v>
      </c>
      <c r="B5" s="22">
        <f>SUM(B3:B4)</f>
        <v>1188430</v>
      </c>
      <c r="C5" s="22">
        <f t="shared" ref="C5:H5" si="0">SUM(C3:C4)</f>
        <v>45038</v>
      </c>
      <c r="D5" s="22">
        <f t="shared" si="0"/>
        <v>1094555</v>
      </c>
      <c r="E5" s="22">
        <f t="shared" si="0"/>
        <v>8206</v>
      </c>
      <c r="F5" s="22">
        <f t="shared" si="0"/>
        <v>300</v>
      </c>
      <c r="G5" s="22">
        <f t="shared" si="0"/>
        <v>2793</v>
      </c>
      <c r="H5" s="22">
        <f t="shared" si="0"/>
        <v>1643911</v>
      </c>
      <c r="I5" s="22">
        <f>SUM(I3:I4)</f>
        <v>3983233</v>
      </c>
    </row>
    <row r="7" spans="1:9" x14ac:dyDescent="0.3">
      <c r="A7" s="5" t="s">
        <v>11</v>
      </c>
    </row>
    <row r="8" spans="1:9" x14ac:dyDescent="0.3">
      <c r="A8" s="6" t="s">
        <v>12</v>
      </c>
    </row>
  </sheetData>
  <mergeCells count="5">
    <mergeCell ref="A1:A2"/>
    <mergeCell ref="B1:B2"/>
    <mergeCell ref="C1:C2"/>
    <mergeCell ref="D1:D2"/>
    <mergeCell ref="I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U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6" width="13.109375" style="7" customWidth="1"/>
    <col min="7" max="7" width="13.33203125" style="7"/>
    <col min="8" max="8" width="9.44140625" style="7" bestFit="1" customWidth="1"/>
    <col min="9" max="9" width="7" style="7" bestFit="1" customWidth="1"/>
    <col min="10" max="10" width="9.88671875" style="7" bestFit="1" customWidth="1"/>
    <col min="11" max="12" width="9.109375" style="7" bestFit="1" customWidth="1"/>
    <col min="13" max="13" width="9.88671875" style="7" bestFit="1" customWidth="1"/>
    <col min="14" max="14" width="12.109375" style="7" bestFit="1" customWidth="1"/>
    <col min="15" max="15" width="11.33203125" style="7" bestFit="1" customWidth="1"/>
    <col min="16" max="16" width="9.88671875" style="7" bestFit="1" customWidth="1"/>
    <col min="17" max="18" width="9.109375" style="7" bestFit="1" customWidth="1"/>
    <col min="19" max="19" width="9.88671875" style="7" bestFit="1" customWidth="1"/>
    <col min="20" max="20" width="12.109375" style="7" bestFit="1" customWidth="1"/>
    <col min="21" max="21" width="11.33203125" style="7" bestFit="1" customWidth="1"/>
    <col min="22" max="16384" width="13.33203125" style="7"/>
  </cols>
  <sheetData>
    <row r="1" spans="1:21" x14ac:dyDescent="0.3">
      <c r="A1" s="47"/>
      <c r="B1" s="55" t="s">
        <v>101</v>
      </c>
      <c r="C1" s="55"/>
      <c r="D1" s="55"/>
      <c r="E1" s="55"/>
      <c r="F1" s="48"/>
    </row>
    <row r="2" spans="1:21" x14ac:dyDescent="0.3">
      <c r="A2" s="8" t="s">
        <v>13</v>
      </c>
      <c r="B2" s="46" t="s">
        <v>1</v>
      </c>
      <c r="C2" s="46" t="s">
        <v>97</v>
      </c>
      <c r="D2" s="46" t="s">
        <v>3</v>
      </c>
      <c r="E2" s="46" t="s">
        <v>99</v>
      </c>
      <c r="F2" s="46" t="s">
        <v>10</v>
      </c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x14ac:dyDescent="0.3">
      <c r="A3" s="10" t="s">
        <v>14</v>
      </c>
      <c r="B3" s="32">
        <v>46736</v>
      </c>
      <c r="C3" s="32">
        <v>374</v>
      </c>
      <c r="D3" s="32">
        <v>24071</v>
      </c>
      <c r="E3" s="32">
        <v>4475</v>
      </c>
      <c r="F3" s="11">
        <f>SUM(B3:E3)</f>
        <v>75656</v>
      </c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x14ac:dyDescent="0.3">
      <c r="A4" s="10" t="s">
        <v>15</v>
      </c>
      <c r="B4" s="32">
        <v>2286</v>
      </c>
      <c r="C4" s="32">
        <v>5</v>
      </c>
      <c r="D4" s="32">
        <v>1867</v>
      </c>
      <c r="E4" s="32">
        <v>118</v>
      </c>
      <c r="F4" s="11">
        <f t="shared" ref="F4:F66" si="0">SUM(B4:E4)</f>
        <v>4276</v>
      </c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x14ac:dyDescent="0.3">
      <c r="A5" s="10" t="s">
        <v>16</v>
      </c>
      <c r="B5" s="32">
        <v>87616</v>
      </c>
      <c r="C5" s="32">
        <v>600</v>
      </c>
      <c r="D5" s="32">
        <v>43481</v>
      </c>
      <c r="E5" s="32">
        <v>4938</v>
      </c>
      <c r="F5" s="11">
        <f t="shared" si="0"/>
        <v>136635</v>
      </c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x14ac:dyDescent="0.3">
      <c r="A6" s="10" t="s">
        <v>17</v>
      </c>
      <c r="B6" s="32">
        <v>1861</v>
      </c>
      <c r="C6" s="32">
        <v>16</v>
      </c>
      <c r="D6" s="32">
        <v>2645</v>
      </c>
      <c r="E6" s="32">
        <v>63</v>
      </c>
      <c r="F6" s="11">
        <f t="shared" si="0"/>
        <v>4585</v>
      </c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x14ac:dyDescent="0.3">
      <c r="A7" s="10" t="s">
        <v>18</v>
      </c>
      <c r="B7" s="32">
        <v>237</v>
      </c>
      <c r="C7" s="32">
        <v>3</v>
      </c>
      <c r="D7" s="32">
        <v>1045</v>
      </c>
      <c r="E7" s="32">
        <v>5</v>
      </c>
      <c r="F7" s="11">
        <f t="shared" si="0"/>
        <v>1290</v>
      </c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x14ac:dyDescent="0.3">
      <c r="A8" s="10" t="s">
        <v>19</v>
      </c>
      <c r="B8" s="32">
        <v>416</v>
      </c>
      <c r="C8" s="32">
        <v>4</v>
      </c>
      <c r="D8" s="32">
        <v>636</v>
      </c>
      <c r="E8" s="32">
        <v>56</v>
      </c>
      <c r="F8" s="11">
        <f t="shared" si="0"/>
        <v>1112</v>
      </c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x14ac:dyDescent="0.3">
      <c r="A9" s="10" t="s">
        <v>20</v>
      </c>
      <c r="B9" s="32">
        <v>80415</v>
      </c>
      <c r="C9" s="32">
        <v>303</v>
      </c>
      <c r="D9" s="32">
        <v>14429</v>
      </c>
      <c r="E9" s="32">
        <v>553</v>
      </c>
      <c r="F9" s="11">
        <f t="shared" si="0"/>
        <v>95700</v>
      </c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x14ac:dyDescent="0.3">
      <c r="A10" s="10" t="s">
        <v>21</v>
      </c>
      <c r="B10" s="32">
        <v>13807</v>
      </c>
      <c r="C10" s="32">
        <v>85</v>
      </c>
      <c r="D10" s="32">
        <v>6561</v>
      </c>
      <c r="E10" s="32">
        <v>474</v>
      </c>
      <c r="F10" s="11">
        <f t="shared" si="0"/>
        <v>20927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3">
      <c r="A11" s="10" t="s">
        <v>22</v>
      </c>
      <c r="B11" s="32">
        <v>3952</v>
      </c>
      <c r="C11" s="32">
        <v>19</v>
      </c>
      <c r="D11" s="32">
        <v>2775</v>
      </c>
      <c r="E11" s="32">
        <v>350</v>
      </c>
      <c r="F11" s="11">
        <f t="shared" si="0"/>
        <v>7096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x14ac:dyDescent="0.3">
      <c r="A12" s="10" t="s">
        <v>23</v>
      </c>
      <c r="B12" s="32">
        <v>55</v>
      </c>
      <c r="C12" s="32"/>
      <c r="D12" s="32">
        <v>467</v>
      </c>
      <c r="E12" s="32">
        <v>114</v>
      </c>
      <c r="F12" s="11">
        <f t="shared" si="0"/>
        <v>636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x14ac:dyDescent="0.3">
      <c r="A13" s="10" t="s">
        <v>24</v>
      </c>
      <c r="B13" s="32">
        <v>1837</v>
      </c>
      <c r="C13" s="32">
        <v>15</v>
      </c>
      <c r="D13" s="32">
        <v>968</v>
      </c>
      <c r="E13" s="32">
        <v>22</v>
      </c>
      <c r="F13" s="11">
        <f t="shared" si="0"/>
        <v>2842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x14ac:dyDescent="0.3">
      <c r="A14" s="10" t="s">
        <v>25</v>
      </c>
      <c r="B14" s="32">
        <v>1456</v>
      </c>
      <c r="C14" s="32">
        <v>4</v>
      </c>
      <c r="D14" s="32">
        <v>1134</v>
      </c>
      <c r="E14" s="32">
        <v>29</v>
      </c>
      <c r="F14" s="11">
        <f t="shared" si="0"/>
        <v>2623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x14ac:dyDescent="0.3">
      <c r="A15" s="10" t="s">
        <v>26</v>
      </c>
      <c r="B15" s="32">
        <v>1000</v>
      </c>
      <c r="C15" s="32"/>
      <c r="D15" s="32">
        <v>199</v>
      </c>
      <c r="E15" s="32">
        <v>37</v>
      </c>
      <c r="F15" s="11">
        <f t="shared" si="0"/>
        <v>1236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x14ac:dyDescent="0.3">
      <c r="A16" s="10" t="s">
        <v>27</v>
      </c>
      <c r="B16" s="32">
        <v>242</v>
      </c>
      <c r="C16" s="32">
        <v>5</v>
      </c>
      <c r="D16" s="32">
        <v>790</v>
      </c>
      <c r="E16" s="32">
        <v>12</v>
      </c>
      <c r="F16" s="11">
        <f t="shared" si="0"/>
        <v>1049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x14ac:dyDescent="0.3">
      <c r="A17" s="10" t="s">
        <v>28</v>
      </c>
      <c r="B17" s="32">
        <v>616</v>
      </c>
      <c r="C17" s="32">
        <v>7</v>
      </c>
      <c r="D17" s="32">
        <v>1405</v>
      </c>
      <c r="E17" s="32">
        <v>21</v>
      </c>
      <c r="F17" s="11">
        <f t="shared" si="0"/>
        <v>2049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x14ac:dyDescent="0.3">
      <c r="A18" s="10" t="s">
        <v>29</v>
      </c>
      <c r="B18" s="32">
        <v>3009</v>
      </c>
      <c r="C18" s="32">
        <v>33</v>
      </c>
      <c r="D18" s="32">
        <v>6007</v>
      </c>
      <c r="E18" s="32">
        <v>717</v>
      </c>
      <c r="F18" s="11">
        <f t="shared" si="0"/>
        <v>9766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x14ac:dyDescent="0.3">
      <c r="A19" s="10" t="s">
        <v>30</v>
      </c>
      <c r="B19" s="32">
        <v>145714</v>
      </c>
      <c r="C19" s="32">
        <v>683</v>
      </c>
      <c r="D19" s="32">
        <v>21153</v>
      </c>
      <c r="E19" s="32">
        <v>1472</v>
      </c>
      <c r="F19" s="11">
        <f t="shared" si="0"/>
        <v>169022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3">
      <c r="A20" s="10" t="s">
        <v>31</v>
      </c>
      <c r="B20" s="32">
        <v>177</v>
      </c>
      <c r="C20" s="32">
        <v>1</v>
      </c>
      <c r="D20" s="32">
        <v>521</v>
      </c>
      <c r="E20" s="32">
        <v>24</v>
      </c>
      <c r="F20" s="11">
        <f t="shared" si="0"/>
        <v>723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3">
      <c r="A21" s="10" t="s">
        <v>32</v>
      </c>
      <c r="B21" s="32">
        <v>43026</v>
      </c>
      <c r="C21" s="32">
        <v>415</v>
      </c>
      <c r="D21" s="32">
        <v>42542</v>
      </c>
      <c r="E21" s="32">
        <v>5320</v>
      </c>
      <c r="F21" s="11">
        <f t="shared" si="0"/>
        <v>91303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3">
      <c r="A22" s="10" t="s">
        <v>33</v>
      </c>
      <c r="B22" s="32">
        <v>7016</v>
      </c>
      <c r="C22" s="32">
        <v>45</v>
      </c>
      <c r="D22" s="32">
        <v>2970</v>
      </c>
      <c r="E22" s="32">
        <v>603</v>
      </c>
      <c r="F22" s="11">
        <f t="shared" si="0"/>
        <v>10634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x14ac:dyDescent="0.3">
      <c r="A23" s="10" t="s">
        <v>34</v>
      </c>
      <c r="B23" s="32">
        <v>62866</v>
      </c>
      <c r="C23" s="32">
        <v>899</v>
      </c>
      <c r="D23" s="32">
        <v>81177</v>
      </c>
      <c r="E23" s="32">
        <v>9060</v>
      </c>
      <c r="F23" s="11">
        <f t="shared" si="0"/>
        <v>154002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3">
      <c r="A24" s="10" t="s">
        <v>35</v>
      </c>
      <c r="B24" s="32">
        <v>2471</v>
      </c>
      <c r="C24" s="32">
        <v>40</v>
      </c>
      <c r="D24" s="32">
        <v>5458</v>
      </c>
      <c r="E24" s="32">
        <v>31</v>
      </c>
      <c r="F24" s="11">
        <f t="shared" si="0"/>
        <v>8000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3">
      <c r="A25" s="10" t="s">
        <v>36</v>
      </c>
      <c r="B25" s="32">
        <v>3859</v>
      </c>
      <c r="C25" s="32">
        <v>33</v>
      </c>
      <c r="D25" s="32">
        <v>8390</v>
      </c>
      <c r="E25" s="32">
        <v>57</v>
      </c>
      <c r="F25" s="11">
        <f t="shared" si="0"/>
        <v>12339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3">
      <c r="A26" s="10" t="s">
        <v>37</v>
      </c>
      <c r="B26" s="32">
        <v>6079</v>
      </c>
      <c r="C26" s="32">
        <v>44</v>
      </c>
      <c r="D26" s="32">
        <v>6256</v>
      </c>
      <c r="E26" s="32">
        <v>843</v>
      </c>
      <c r="F26" s="11">
        <f t="shared" si="0"/>
        <v>13222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3">
      <c r="A27" s="10" t="s">
        <v>38</v>
      </c>
      <c r="B27" s="32">
        <v>1174</v>
      </c>
      <c r="C27" s="32">
        <v>8</v>
      </c>
      <c r="D27" s="32">
        <v>581</v>
      </c>
      <c r="E27" s="32">
        <v>20</v>
      </c>
      <c r="F27" s="11">
        <f t="shared" si="0"/>
        <v>1783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3">
      <c r="A28" s="10" t="s">
        <v>39</v>
      </c>
      <c r="B28" s="32">
        <v>2112</v>
      </c>
      <c r="C28" s="32">
        <v>16</v>
      </c>
      <c r="D28" s="32">
        <v>2111</v>
      </c>
      <c r="E28" s="32">
        <v>72</v>
      </c>
      <c r="F28" s="11">
        <f t="shared" si="0"/>
        <v>4311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3">
      <c r="A29" s="10" t="s">
        <v>40</v>
      </c>
      <c r="B29" s="32">
        <v>2671</v>
      </c>
      <c r="C29" s="32">
        <v>21</v>
      </c>
      <c r="D29" s="32">
        <v>1676</v>
      </c>
      <c r="E29" s="32">
        <v>339</v>
      </c>
      <c r="F29" s="11">
        <f t="shared" si="0"/>
        <v>4707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3">
      <c r="A30" s="10" t="s">
        <v>41</v>
      </c>
      <c r="B30" s="32">
        <v>49</v>
      </c>
      <c r="C30" s="32"/>
      <c r="D30" s="32">
        <v>199</v>
      </c>
      <c r="E30" s="32">
        <v>79</v>
      </c>
      <c r="F30" s="11">
        <f t="shared" si="0"/>
        <v>327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3">
      <c r="A31" s="10" t="s">
        <v>42</v>
      </c>
      <c r="B31" s="32">
        <v>1539</v>
      </c>
      <c r="C31" s="32">
        <v>12</v>
      </c>
      <c r="D31" s="32">
        <v>1049</v>
      </c>
      <c r="E31" s="32">
        <v>38</v>
      </c>
      <c r="F31" s="11">
        <f t="shared" si="0"/>
        <v>2638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3">
      <c r="A32" s="10" t="s">
        <v>43</v>
      </c>
      <c r="B32" s="32">
        <v>36</v>
      </c>
      <c r="C32" s="32">
        <v>1</v>
      </c>
      <c r="D32" s="32">
        <v>352</v>
      </c>
      <c r="E32" s="32">
        <v>77</v>
      </c>
      <c r="F32" s="11">
        <f t="shared" si="0"/>
        <v>466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x14ac:dyDescent="0.3">
      <c r="A33" s="10" t="s">
        <v>44</v>
      </c>
      <c r="B33" s="32">
        <v>109186</v>
      </c>
      <c r="C33" s="32">
        <v>773</v>
      </c>
      <c r="D33" s="32">
        <v>55973</v>
      </c>
      <c r="E33" s="32">
        <v>6761</v>
      </c>
      <c r="F33" s="11">
        <f t="shared" si="0"/>
        <v>172693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x14ac:dyDescent="0.3">
      <c r="A34" s="10" t="s">
        <v>45</v>
      </c>
      <c r="B34" s="32">
        <v>55</v>
      </c>
      <c r="C34" s="32">
        <v>1</v>
      </c>
      <c r="D34" s="32">
        <v>229</v>
      </c>
      <c r="E34" s="32">
        <v>66</v>
      </c>
      <c r="F34" s="11">
        <f t="shared" si="0"/>
        <v>351</v>
      </c>
    </row>
    <row r="35" spans="1:21" x14ac:dyDescent="0.3">
      <c r="A35" s="10" t="s">
        <v>46</v>
      </c>
      <c r="B35" s="32">
        <v>313</v>
      </c>
      <c r="C35" s="32">
        <v>7</v>
      </c>
      <c r="D35" s="32">
        <v>1716</v>
      </c>
      <c r="E35" s="32">
        <v>72</v>
      </c>
      <c r="F35" s="11">
        <f t="shared" si="0"/>
        <v>2108</v>
      </c>
    </row>
    <row r="36" spans="1:21" x14ac:dyDescent="0.3">
      <c r="A36" s="10" t="s">
        <v>47</v>
      </c>
      <c r="B36" s="32">
        <v>5737</v>
      </c>
      <c r="C36" s="32">
        <v>55</v>
      </c>
      <c r="D36" s="32">
        <v>4016</v>
      </c>
      <c r="E36" s="32">
        <v>3079</v>
      </c>
      <c r="F36" s="11">
        <f t="shared" si="0"/>
        <v>12887</v>
      </c>
    </row>
    <row r="37" spans="1:21" x14ac:dyDescent="0.3">
      <c r="A37" s="10" t="s">
        <v>48</v>
      </c>
      <c r="B37" s="32">
        <v>1107</v>
      </c>
      <c r="C37" s="32">
        <v>6</v>
      </c>
      <c r="D37" s="32">
        <v>419</v>
      </c>
      <c r="E37" s="32">
        <v>18</v>
      </c>
      <c r="F37" s="11">
        <f t="shared" si="0"/>
        <v>1550</v>
      </c>
    </row>
    <row r="38" spans="1:21" x14ac:dyDescent="0.3">
      <c r="A38" s="10" t="s">
        <v>49</v>
      </c>
      <c r="B38" s="32">
        <v>55551</v>
      </c>
      <c r="C38" s="32">
        <v>442</v>
      </c>
      <c r="D38" s="32">
        <v>36497</v>
      </c>
      <c r="E38" s="32">
        <v>2859</v>
      </c>
      <c r="F38" s="11">
        <f t="shared" si="0"/>
        <v>95349</v>
      </c>
    </row>
    <row r="39" spans="1:21" x14ac:dyDescent="0.3">
      <c r="A39" s="10" t="s">
        <v>50</v>
      </c>
      <c r="B39" s="32">
        <v>2392</v>
      </c>
      <c r="C39" s="32">
        <v>16</v>
      </c>
      <c r="D39" s="32">
        <v>1476</v>
      </c>
      <c r="E39" s="32">
        <v>31</v>
      </c>
      <c r="F39" s="11">
        <f t="shared" si="0"/>
        <v>3915</v>
      </c>
    </row>
    <row r="40" spans="1:21" x14ac:dyDescent="0.3">
      <c r="A40" s="10" t="s">
        <v>51</v>
      </c>
      <c r="B40" s="32">
        <v>241</v>
      </c>
      <c r="C40" s="32">
        <v>7</v>
      </c>
      <c r="D40" s="32">
        <v>993</v>
      </c>
      <c r="E40" s="32">
        <v>37</v>
      </c>
      <c r="F40" s="11">
        <f t="shared" si="0"/>
        <v>1278</v>
      </c>
    </row>
    <row r="41" spans="1:21" x14ac:dyDescent="0.3">
      <c r="A41" s="10" t="s">
        <v>52</v>
      </c>
      <c r="B41" s="32">
        <v>1283</v>
      </c>
      <c r="C41" s="32">
        <v>20</v>
      </c>
      <c r="D41" s="32">
        <v>3611</v>
      </c>
      <c r="E41" s="32">
        <v>308</v>
      </c>
      <c r="F41" s="11">
        <f t="shared" si="0"/>
        <v>5222</v>
      </c>
    </row>
    <row r="42" spans="1:21" x14ac:dyDescent="0.3">
      <c r="A42" s="10" t="s">
        <v>53</v>
      </c>
      <c r="B42" s="32">
        <v>15030</v>
      </c>
      <c r="C42" s="32">
        <v>169</v>
      </c>
      <c r="D42" s="32">
        <v>27891</v>
      </c>
      <c r="E42" s="32">
        <v>1106</v>
      </c>
      <c r="F42" s="11">
        <f t="shared" si="0"/>
        <v>44196</v>
      </c>
    </row>
    <row r="43" spans="1:21" x14ac:dyDescent="0.3">
      <c r="A43" s="10" t="s">
        <v>54</v>
      </c>
      <c r="B43" s="32">
        <v>213</v>
      </c>
      <c r="C43" s="32"/>
      <c r="D43" s="32">
        <v>209</v>
      </c>
      <c r="E43" s="32">
        <v>2</v>
      </c>
      <c r="F43" s="11">
        <f t="shared" si="0"/>
        <v>424</v>
      </c>
    </row>
    <row r="44" spans="1:21" x14ac:dyDescent="0.3">
      <c r="A44" s="10" t="s">
        <v>55</v>
      </c>
      <c r="B44" s="32">
        <v>463</v>
      </c>
      <c r="C44" s="32">
        <v>14</v>
      </c>
      <c r="D44" s="32">
        <v>2746</v>
      </c>
      <c r="E44" s="32">
        <v>286</v>
      </c>
      <c r="F44" s="11">
        <f t="shared" si="0"/>
        <v>3509</v>
      </c>
    </row>
    <row r="45" spans="1:21" x14ac:dyDescent="0.3">
      <c r="A45" s="10" t="s">
        <v>56</v>
      </c>
      <c r="B45" s="32">
        <v>2666</v>
      </c>
      <c r="C45" s="32">
        <v>28</v>
      </c>
      <c r="D45" s="32">
        <v>5576</v>
      </c>
      <c r="E45" s="32">
        <v>276</v>
      </c>
      <c r="F45" s="11">
        <f t="shared" si="0"/>
        <v>8546</v>
      </c>
    </row>
    <row r="46" spans="1:21" x14ac:dyDescent="0.3">
      <c r="A46" s="10" t="s">
        <v>57</v>
      </c>
      <c r="B46" s="32">
        <v>3825</v>
      </c>
      <c r="C46" s="32">
        <v>43</v>
      </c>
      <c r="D46" s="32">
        <v>7963</v>
      </c>
      <c r="E46" s="32">
        <v>703</v>
      </c>
      <c r="F46" s="11">
        <f t="shared" si="0"/>
        <v>12534</v>
      </c>
    </row>
    <row r="47" spans="1:21" x14ac:dyDescent="0.3">
      <c r="A47" s="10" t="s">
        <v>58</v>
      </c>
      <c r="B47" s="32">
        <v>1761</v>
      </c>
      <c r="C47" s="32">
        <v>14</v>
      </c>
      <c r="D47" s="32">
        <v>4171</v>
      </c>
      <c r="E47" s="32">
        <v>112</v>
      </c>
      <c r="F47" s="11">
        <f t="shared" si="0"/>
        <v>6058</v>
      </c>
    </row>
    <row r="48" spans="1:21" x14ac:dyDescent="0.3">
      <c r="A48" s="10" t="s">
        <v>59</v>
      </c>
      <c r="B48" s="32">
        <v>1808</v>
      </c>
      <c r="C48" s="32">
        <v>10</v>
      </c>
      <c r="D48" s="32">
        <v>2484</v>
      </c>
      <c r="E48" s="32">
        <v>67</v>
      </c>
      <c r="F48" s="11">
        <f t="shared" si="0"/>
        <v>4369</v>
      </c>
    </row>
    <row r="49" spans="1:6" x14ac:dyDescent="0.3">
      <c r="A49" s="10" t="s">
        <v>60</v>
      </c>
      <c r="B49" s="32">
        <v>1387</v>
      </c>
      <c r="C49" s="32">
        <v>15</v>
      </c>
      <c r="D49" s="32">
        <v>958</v>
      </c>
      <c r="E49" s="32">
        <v>63</v>
      </c>
      <c r="F49" s="11">
        <f t="shared" si="0"/>
        <v>2423</v>
      </c>
    </row>
    <row r="50" spans="1:6" x14ac:dyDescent="0.3">
      <c r="A50" s="10" t="s">
        <v>61</v>
      </c>
      <c r="B50" s="32">
        <v>2115</v>
      </c>
      <c r="C50" s="32">
        <v>20</v>
      </c>
      <c r="D50" s="32">
        <v>3050</v>
      </c>
      <c r="E50" s="32">
        <v>431</v>
      </c>
      <c r="F50" s="11">
        <f t="shared" si="0"/>
        <v>5616</v>
      </c>
    </row>
    <row r="51" spans="1:6" x14ac:dyDescent="0.3">
      <c r="A51" s="10" t="s">
        <v>62</v>
      </c>
      <c r="B51" s="32">
        <v>241</v>
      </c>
      <c r="C51" s="32">
        <v>2</v>
      </c>
      <c r="D51" s="32">
        <v>843</v>
      </c>
      <c r="E51" s="32"/>
      <c r="F51" s="11">
        <f t="shared" si="0"/>
        <v>1086</v>
      </c>
    </row>
    <row r="52" spans="1:6" x14ac:dyDescent="0.3">
      <c r="A52" s="10" t="s">
        <v>63</v>
      </c>
      <c r="B52" s="32">
        <v>3739</v>
      </c>
      <c r="C52" s="32">
        <v>19</v>
      </c>
      <c r="D52" s="32">
        <v>884</v>
      </c>
      <c r="E52" s="32">
        <v>299</v>
      </c>
      <c r="F52" s="11">
        <f t="shared" si="0"/>
        <v>4941</v>
      </c>
    </row>
    <row r="53" spans="1:6" x14ac:dyDescent="0.3">
      <c r="A53" s="10" t="s">
        <v>64</v>
      </c>
      <c r="B53" s="32">
        <v>729</v>
      </c>
      <c r="C53" s="32">
        <v>3</v>
      </c>
      <c r="D53" s="32">
        <v>1527</v>
      </c>
      <c r="E53" s="32">
        <v>95</v>
      </c>
      <c r="F53" s="11">
        <f t="shared" si="0"/>
        <v>2354</v>
      </c>
    </row>
    <row r="54" spans="1:6" x14ac:dyDescent="0.3">
      <c r="A54" s="10" t="s">
        <v>65</v>
      </c>
      <c r="B54" s="32">
        <v>23200</v>
      </c>
      <c r="C54" s="32">
        <v>132</v>
      </c>
      <c r="D54" s="32">
        <v>13917</v>
      </c>
      <c r="E54" s="32">
        <v>1478</v>
      </c>
      <c r="F54" s="11">
        <f t="shared" si="0"/>
        <v>38727</v>
      </c>
    </row>
    <row r="55" spans="1:6" x14ac:dyDescent="0.3">
      <c r="A55" s="10" t="s">
        <v>66</v>
      </c>
      <c r="B55" s="32">
        <v>173</v>
      </c>
      <c r="C55" s="32">
        <v>9</v>
      </c>
      <c r="D55" s="32">
        <v>1746</v>
      </c>
      <c r="E55" s="32">
        <v>102</v>
      </c>
      <c r="F55" s="11">
        <f t="shared" si="0"/>
        <v>2030</v>
      </c>
    </row>
    <row r="56" spans="1:6" x14ac:dyDescent="0.3">
      <c r="A56" s="10" t="s">
        <v>67</v>
      </c>
      <c r="B56" s="32">
        <v>1020</v>
      </c>
      <c r="C56" s="32">
        <v>9</v>
      </c>
      <c r="D56" s="32">
        <v>1598</v>
      </c>
      <c r="E56" s="32">
        <v>769</v>
      </c>
      <c r="F56" s="11">
        <f t="shared" si="0"/>
        <v>3396</v>
      </c>
    </row>
    <row r="57" spans="1:6" x14ac:dyDescent="0.3">
      <c r="A57" s="10" t="s">
        <v>68</v>
      </c>
      <c r="B57" s="32">
        <v>3903</v>
      </c>
      <c r="C57" s="32">
        <v>25</v>
      </c>
      <c r="D57" s="32">
        <v>1955</v>
      </c>
      <c r="E57" s="32">
        <v>1184</v>
      </c>
      <c r="F57" s="11">
        <f t="shared" si="0"/>
        <v>7067</v>
      </c>
    </row>
    <row r="58" spans="1:6" x14ac:dyDescent="0.3">
      <c r="A58" s="10" t="s">
        <v>69</v>
      </c>
      <c r="B58" s="32">
        <v>1213</v>
      </c>
      <c r="C58" s="32">
        <v>6</v>
      </c>
      <c r="D58" s="32">
        <v>515</v>
      </c>
      <c r="E58" s="32">
        <v>16</v>
      </c>
      <c r="F58" s="11">
        <f t="shared" si="0"/>
        <v>1750</v>
      </c>
    </row>
    <row r="59" spans="1:6" x14ac:dyDescent="0.3">
      <c r="A59" s="10" t="s">
        <v>70</v>
      </c>
      <c r="B59" s="32">
        <v>93</v>
      </c>
      <c r="C59" s="32"/>
      <c r="D59" s="32">
        <v>37</v>
      </c>
      <c r="E59" s="32">
        <v>90</v>
      </c>
      <c r="F59" s="11">
        <f t="shared" si="0"/>
        <v>220</v>
      </c>
    </row>
    <row r="60" spans="1:6" x14ac:dyDescent="0.3">
      <c r="A60" s="10" t="s">
        <v>71</v>
      </c>
      <c r="B60" s="32">
        <v>1745</v>
      </c>
      <c r="C60" s="32">
        <v>10</v>
      </c>
      <c r="D60" s="32">
        <v>389</v>
      </c>
      <c r="E60" s="32">
        <v>81</v>
      </c>
      <c r="F60" s="11">
        <f t="shared" si="0"/>
        <v>2225</v>
      </c>
    </row>
    <row r="61" spans="1:6" x14ac:dyDescent="0.3">
      <c r="A61" s="10" t="s">
        <v>72</v>
      </c>
      <c r="B61" s="32">
        <v>170</v>
      </c>
      <c r="C61" s="32"/>
      <c r="D61" s="32">
        <v>557</v>
      </c>
      <c r="E61" s="32">
        <v>6</v>
      </c>
      <c r="F61" s="11">
        <f t="shared" si="0"/>
        <v>733</v>
      </c>
    </row>
    <row r="62" spans="1:6" x14ac:dyDescent="0.3">
      <c r="A62" s="10" t="s">
        <v>73</v>
      </c>
      <c r="B62" s="32">
        <v>2627</v>
      </c>
      <c r="C62" s="32">
        <v>9</v>
      </c>
      <c r="D62" s="32">
        <v>1311</v>
      </c>
      <c r="E62" s="32">
        <v>2524</v>
      </c>
      <c r="F62" s="11">
        <f t="shared" si="0"/>
        <v>6471</v>
      </c>
    </row>
    <row r="63" spans="1:6" x14ac:dyDescent="0.3">
      <c r="A63" s="10" t="s">
        <v>74</v>
      </c>
      <c r="B63" s="32">
        <v>1479</v>
      </c>
      <c r="C63" s="32">
        <v>36</v>
      </c>
      <c r="D63" s="32">
        <v>3913</v>
      </c>
      <c r="E63" s="32">
        <v>2170</v>
      </c>
      <c r="F63" s="11">
        <f t="shared" si="0"/>
        <v>7598</v>
      </c>
    </row>
    <row r="64" spans="1:6" x14ac:dyDescent="0.3">
      <c r="A64" s="10" t="s">
        <v>75</v>
      </c>
      <c r="B64" s="32">
        <v>170</v>
      </c>
      <c r="C64" s="32">
        <v>10</v>
      </c>
      <c r="D64" s="32">
        <v>1659</v>
      </c>
      <c r="E64" s="32">
        <v>72</v>
      </c>
      <c r="F64" s="11">
        <f t="shared" si="0"/>
        <v>1911</v>
      </c>
    </row>
    <row r="65" spans="1:6" x14ac:dyDescent="0.3">
      <c r="A65" s="10" t="s">
        <v>76</v>
      </c>
      <c r="B65" s="32">
        <v>26087</v>
      </c>
      <c r="C65" s="32">
        <v>286</v>
      </c>
      <c r="D65" s="32">
        <v>36277</v>
      </c>
      <c r="E65" s="32">
        <v>473</v>
      </c>
      <c r="F65" s="11">
        <f t="shared" si="0"/>
        <v>63123</v>
      </c>
    </row>
    <row r="66" spans="1:6" x14ac:dyDescent="0.3">
      <c r="A66" s="10" t="s">
        <v>77</v>
      </c>
      <c r="B66" s="32">
        <v>415</v>
      </c>
      <c r="C66" s="32">
        <v>3</v>
      </c>
      <c r="D66" s="32">
        <v>1768</v>
      </c>
      <c r="E66" s="32">
        <v>383</v>
      </c>
      <c r="F66" s="11">
        <f t="shared" si="0"/>
        <v>2569</v>
      </c>
    </row>
    <row r="67" spans="1:6" x14ac:dyDescent="0.3">
      <c r="A67" s="23" t="s">
        <v>10</v>
      </c>
      <c r="B67" s="8">
        <f>SUM(B3:B66)</f>
        <v>796467</v>
      </c>
      <c r="C67" s="8">
        <f t="shared" ref="C67:E67" si="1">SUM(C3:C66)</f>
        <v>5890</v>
      </c>
      <c r="D67" s="8">
        <f t="shared" si="1"/>
        <v>511789</v>
      </c>
      <c r="E67" s="8">
        <f t="shared" si="1"/>
        <v>56038</v>
      </c>
      <c r="F67" s="24">
        <f>SUM(F3:F66)</f>
        <v>1370184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M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22.33203125" style="1" bestFit="1" customWidth="1"/>
    <col min="2" max="11" width="10.88671875" style="1" customWidth="1"/>
    <col min="12" max="12" width="16.33203125" style="1" bestFit="1" customWidth="1"/>
    <col min="13" max="13" width="13.5546875" style="1" customWidth="1"/>
    <col min="14" max="16384" width="9.5546875" style="1"/>
  </cols>
  <sheetData>
    <row r="1" spans="1:13" x14ac:dyDescent="0.3">
      <c r="A1" s="30"/>
      <c r="B1" s="56" t="s">
        <v>104</v>
      </c>
      <c r="C1" s="57"/>
      <c r="D1" s="57"/>
      <c r="E1" s="57"/>
      <c r="F1" s="57"/>
      <c r="G1" s="57"/>
      <c r="H1" s="57"/>
      <c r="I1" s="57"/>
      <c r="J1" s="57"/>
      <c r="K1" s="57"/>
      <c r="L1" s="58"/>
      <c r="M1" s="26"/>
    </row>
    <row r="2" spans="1:13" x14ac:dyDescent="0.3">
      <c r="A2" s="59" t="s">
        <v>78</v>
      </c>
      <c r="B2" s="61" t="s">
        <v>1</v>
      </c>
      <c r="C2" s="61"/>
      <c r="D2" s="61"/>
      <c r="E2" s="56" t="s">
        <v>97</v>
      </c>
      <c r="F2" s="57"/>
      <c r="G2" s="58"/>
      <c r="H2" s="61" t="s">
        <v>3</v>
      </c>
      <c r="I2" s="61"/>
      <c r="J2" s="61"/>
      <c r="K2" s="56" t="s">
        <v>99</v>
      </c>
      <c r="L2" s="58"/>
      <c r="M2" s="59" t="s">
        <v>6</v>
      </c>
    </row>
    <row r="3" spans="1:13" x14ac:dyDescent="0.3">
      <c r="A3" s="60"/>
      <c r="B3" s="9" t="s">
        <v>79</v>
      </c>
      <c r="C3" s="9" t="s">
        <v>80</v>
      </c>
      <c r="D3" s="25" t="s">
        <v>81</v>
      </c>
      <c r="E3" s="9" t="s">
        <v>79</v>
      </c>
      <c r="F3" s="9" t="s">
        <v>80</v>
      </c>
      <c r="G3" s="25" t="s">
        <v>98</v>
      </c>
      <c r="H3" s="9" t="s">
        <v>79</v>
      </c>
      <c r="I3" s="9" t="s">
        <v>80</v>
      </c>
      <c r="J3" s="25" t="s">
        <v>82</v>
      </c>
      <c r="K3" s="9" t="s">
        <v>80</v>
      </c>
      <c r="L3" s="25" t="s">
        <v>100</v>
      </c>
      <c r="M3" s="60"/>
    </row>
    <row r="4" spans="1:13" x14ac:dyDescent="0.3">
      <c r="A4" s="12" t="s">
        <v>83</v>
      </c>
      <c r="B4" s="37">
        <f>SUM(B5:B12)</f>
        <v>2715</v>
      </c>
      <c r="C4" s="37">
        <f>SUM(C5:C12)</f>
        <v>443732</v>
      </c>
      <c r="D4" s="38">
        <f>SUM(B4:C4)</f>
        <v>446447</v>
      </c>
      <c r="E4" s="37">
        <f>SUM(E5:E12)</f>
        <v>47</v>
      </c>
      <c r="F4" s="37">
        <f t="shared" ref="F4:G4" si="0">SUM(F5:F12)</f>
        <v>2020</v>
      </c>
      <c r="G4" s="37">
        <f t="shared" si="0"/>
        <v>2067</v>
      </c>
      <c r="H4" s="37">
        <f>SUM(H5:H12)</f>
        <v>1222</v>
      </c>
      <c r="I4" s="37">
        <f>SUM(I5:I12)</f>
        <v>254272</v>
      </c>
      <c r="J4" s="38">
        <f>SUM(H4:I4)</f>
        <v>255494</v>
      </c>
      <c r="K4" s="39">
        <f>SUM(K5:K12)</f>
        <v>27267</v>
      </c>
      <c r="L4" s="38">
        <f t="shared" ref="L4:L30" si="1">SUM(K4:K4)</f>
        <v>27267</v>
      </c>
      <c r="M4" s="37">
        <f t="shared" ref="M4:M30" si="2">SUM(D4,G4,J4,L4)</f>
        <v>731275</v>
      </c>
    </row>
    <row r="5" spans="1:13" x14ac:dyDescent="0.3">
      <c r="A5" s="14" t="s">
        <v>84</v>
      </c>
      <c r="B5" s="40">
        <v>6</v>
      </c>
      <c r="C5" s="41">
        <v>1124</v>
      </c>
      <c r="D5" s="15">
        <f>SUM(B5:C5)</f>
        <v>1130</v>
      </c>
      <c r="E5" s="40">
        <v>0</v>
      </c>
      <c r="F5" s="41">
        <v>3</v>
      </c>
      <c r="G5" s="15">
        <f>SUM(E5:F5)</f>
        <v>3</v>
      </c>
      <c r="H5" s="40">
        <v>1</v>
      </c>
      <c r="I5" s="41">
        <v>389</v>
      </c>
      <c r="J5" s="15">
        <f t="shared" ref="J5:J30" si="3">SUM(H5:I5)</f>
        <v>390</v>
      </c>
      <c r="K5" s="42">
        <v>160</v>
      </c>
      <c r="L5" s="15">
        <f t="shared" si="1"/>
        <v>160</v>
      </c>
      <c r="M5" s="16">
        <f t="shared" si="2"/>
        <v>1683</v>
      </c>
    </row>
    <row r="6" spans="1:13" x14ac:dyDescent="0.3">
      <c r="A6" s="14" t="s">
        <v>85</v>
      </c>
      <c r="B6" s="40">
        <v>565</v>
      </c>
      <c r="C6" s="41">
        <v>24048</v>
      </c>
      <c r="D6" s="15">
        <f t="shared" ref="D6:D30" si="4">SUM(B6:C6)</f>
        <v>24613</v>
      </c>
      <c r="E6" s="40">
        <v>11</v>
      </c>
      <c r="F6" s="40">
        <v>213</v>
      </c>
      <c r="G6" s="15">
        <f t="shared" ref="G6:G12" si="5">SUM(E6:F6)</f>
        <v>224</v>
      </c>
      <c r="H6" s="40">
        <v>70</v>
      </c>
      <c r="I6" s="41">
        <v>8007</v>
      </c>
      <c r="J6" s="15">
        <f t="shared" si="3"/>
        <v>8077</v>
      </c>
      <c r="K6" s="42">
        <v>2564</v>
      </c>
      <c r="L6" s="15">
        <f t="shared" si="1"/>
        <v>2564</v>
      </c>
      <c r="M6" s="16">
        <f t="shared" si="2"/>
        <v>35478</v>
      </c>
    </row>
    <row r="7" spans="1:13" x14ac:dyDescent="0.3">
      <c r="A7" s="14" t="s">
        <v>86</v>
      </c>
      <c r="B7" s="40">
        <v>730</v>
      </c>
      <c r="C7" s="41">
        <v>54968</v>
      </c>
      <c r="D7" s="15">
        <f t="shared" si="4"/>
        <v>55698</v>
      </c>
      <c r="E7" s="40">
        <v>18</v>
      </c>
      <c r="F7" s="40">
        <v>511</v>
      </c>
      <c r="G7" s="15">
        <f t="shared" si="5"/>
        <v>529</v>
      </c>
      <c r="H7" s="40">
        <v>137</v>
      </c>
      <c r="I7" s="41">
        <v>13062</v>
      </c>
      <c r="J7" s="15">
        <f t="shared" si="3"/>
        <v>13199</v>
      </c>
      <c r="K7" s="42">
        <v>4134</v>
      </c>
      <c r="L7" s="15">
        <f t="shared" si="1"/>
        <v>4134</v>
      </c>
      <c r="M7" s="16">
        <f t="shared" si="2"/>
        <v>73560</v>
      </c>
    </row>
    <row r="8" spans="1:13" x14ac:dyDescent="0.3">
      <c r="A8" s="14" t="s">
        <v>87</v>
      </c>
      <c r="B8" s="40">
        <v>353</v>
      </c>
      <c r="C8" s="41">
        <v>57244</v>
      </c>
      <c r="D8" s="15">
        <f t="shared" si="4"/>
        <v>57597</v>
      </c>
      <c r="E8" s="40">
        <v>9</v>
      </c>
      <c r="F8" s="40">
        <v>437</v>
      </c>
      <c r="G8" s="15">
        <f t="shared" si="5"/>
        <v>446</v>
      </c>
      <c r="H8" s="40">
        <v>169</v>
      </c>
      <c r="I8" s="41">
        <v>19819</v>
      </c>
      <c r="J8" s="15">
        <f t="shared" si="3"/>
        <v>19988</v>
      </c>
      <c r="K8" s="42">
        <v>4587</v>
      </c>
      <c r="L8" s="15">
        <f t="shared" si="1"/>
        <v>4587</v>
      </c>
      <c r="M8" s="16">
        <f t="shared" si="2"/>
        <v>82618</v>
      </c>
    </row>
    <row r="9" spans="1:13" x14ac:dyDescent="0.3">
      <c r="A9" s="14" t="s">
        <v>88</v>
      </c>
      <c r="B9" s="40">
        <v>279</v>
      </c>
      <c r="C9" s="41">
        <v>60858</v>
      </c>
      <c r="D9" s="15">
        <f t="shared" si="4"/>
        <v>61137</v>
      </c>
      <c r="E9" s="40">
        <v>5</v>
      </c>
      <c r="F9" s="40">
        <v>314</v>
      </c>
      <c r="G9" s="15">
        <f t="shared" si="5"/>
        <v>319</v>
      </c>
      <c r="H9" s="40">
        <v>215</v>
      </c>
      <c r="I9" s="41">
        <v>33219</v>
      </c>
      <c r="J9" s="15">
        <f t="shared" si="3"/>
        <v>33434</v>
      </c>
      <c r="K9" s="42">
        <v>4721</v>
      </c>
      <c r="L9" s="15">
        <f t="shared" si="1"/>
        <v>4721</v>
      </c>
      <c r="M9" s="16">
        <f t="shared" si="2"/>
        <v>99611</v>
      </c>
    </row>
    <row r="10" spans="1:13" x14ac:dyDescent="0.3">
      <c r="A10" s="14" t="s">
        <v>89</v>
      </c>
      <c r="B10" s="40">
        <v>349</v>
      </c>
      <c r="C10" s="41">
        <v>90324</v>
      </c>
      <c r="D10" s="15">
        <f t="shared" si="4"/>
        <v>90673</v>
      </c>
      <c r="E10" s="40">
        <v>2</v>
      </c>
      <c r="F10" s="40">
        <v>287</v>
      </c>
      <c r="G10" s="15">
        <f t="shared" si="5"/>
        <v>289</v>
      </c>
      <c r="H10" s="40">
        <v>265</v>
      </c>
      <c r="I10" s="41">
        <v>62202</v>
      </c>
      <c r="J10" s="15">
        <f t="shared" si="3"/>
        <v>62467</v>
      </c>
      <c r="K10" s="42">
        <v>5621</v>
      </c>
      <c r="L10" s="15">
        <f t="shared" si="1"/>
        <v>5621</v>
      </c>
      <c r="M10" s="16">
        <f t="shared" si="2"/>
        <v>159050</v>
      </c>
    </row>
    <row r="11" spans="1:13" x14ac:dyDescent="0.3">
      <c r="A11" s="14" t="s">
        <v>90</v>
      </c>
      <c r="B11" s="40">
        <v>302</v>
      </c>
      <c r="C11" s="41">
        <v>100154</v>
      </c>
      <c r="D11" s="15">
        <f t="shared" si="4"/>
        <v>100456</v>
      </c>
      <c r="E11" s="40">
        <v>2</v>
      </c>
      <c r="F11" s="40">
        <v>186</v>
      </c>
      <c r="G11" s="15">
        <f t="shared" si="5"/>
        <v>188</v>
      </c>
      <c r="H11" s="40">
        <v>238</v>
      </c>
      <c r="I11" s="41">
        <v>65716</v>
      </c>
      <c r="J11" s="15">
        <f t="shared" si="3"/>
        <v>65954</v>
      </c>
      <c r="K11" s="42">
        <v>3905</v>
      </c>
      <c r="L11" s="15">
        <f t="shared" si="1"/>
        <v>3905</v>
      </c>
      <c r="M11" s="16">
        <f t="shared" si="2"/>
        <v>170503</v>
      </c>
    </row>
    <row r="12" spans="1:13" x14ac:dyDescent="0.3">
      <c r="A12" s="14" t="s">
        <v>91</v>
      </c>
      <c r="B12" s="40">
        <v>131</v>
      </c>
      <c r="C12" s="41">
        <v>55012</v>
      </c>
      <c r="D12" s="15">
        <f t="shared" si="4"/>
        <v>55143</v>
      </c>
      <c r="E12" s="40">
        <v>0</v>
      </c>
      <c r="F12" s="40">
        <v>69</v>
      </c>
      <c r="G12" s="15">
        <f t="shared" si="5"/>
        <v>69</v>
      </c>
      <c r="H12" s="40">
        <v>127</v>
      </c>
      <c r="I12" s="41">
        <v>51858</v>
      </c>
      <c r="J12" s="15">
        <f t="shared" si="3"/>
        <v>51985</v>
      </c>
      <c r="K12" s="42">
        <v>1575</v>
      </c>
      <c r="L12" s="15">
        <f t="shared" si="1"/>
        <v>1575</v>
      </c>
      <c r="M12" s="16">
        <f t="shared" si="2"/>
        <v>108772</v>
      </c>
    </row>
    <row r="13" spans="1:13" x14ac:dyDescent="0.3">
      <c r="A13" s="12" t="s">
        <v>92</v>
      </c>
      <c r="B13" s="11">
        <f>SUM(B14:B21)</f>
        <v>2175</v>
      </c>
      <c r="C13" s="11">
        <f>SUM(C14:C21)</f>
        <v>339423</v>
      </c>
      <c r="D13" s="13">
        <f t="shared" si="4"/>
        <v>341598</v>
      </c>
      <c r="E13" s="11">
        <f>SUM(E14:E21)</f>
        <v>93</v>
      </c>
      <c r="F13" s="11">
        <f>SUM(F14:F21)</f>
        <v>3680</v>
      </c>
      <c r="G13" s="13">
        <f>SUM(E13:F13)</f>
        <v>3773</v>
      </c>
      <c r="H13" s="11">
        <f>SUM(H14:H21)</f>
        <v>1310</v>
      </c>
      <c r="I13" s="11">
        <f>SUM(I14:I21)</f>
        <v>252324</v>
      </c>
      <c r="J13" s="13">
        <f t="shared" si="3"/>
        <v>253634</v>
      </c>
      <c r="K13" s="33">
        <f>SUM(K14:K21)</f>
        <v>27979</v>
      </c>
      <c r="L13" s="13">
        <f t="shared" si="1"/>
        <v>27979</v>
      </c>
      <c r="M13" s="11">
        <f t="shared" si="2"/>
        <v>626984</v>
      </c>
    </row>
    <row r="14" spans="1:13" x14ac:dyDescent="0.3">
      <c r="A14" s="14" t="s">
        <v>84</v>
      </c>
      <c r="B14" s="40">
        <v>6</v>
      </c>
      <c r="C14" s="41">
        <v>763</v>
      </c>
      <c r="D14" s="15">
        <f t="shared" si="4"/>
        <v>769</v>
      </c>
      <c r="E14" s="40">
        <v>0</v>
      </c>
      <c r="F14" s="41">
        <v>11</v>
      </c>
      <c r="G14" s="15">
        <f t="shared" ref="G14:G30" si="6">SUM(E14:F14)</f>
        <v>11</v>
      </c>
      <c r="H14" s="40">
        <v>6</v>
      </c>
      <c r="I14" s="41">
        <v>504</v>
      </c>
      <c r="J14" s="15">
        <f t="shared" si="3"/>
        <v>510</v>
      </c>
      <c r="K14" s="41">
        <v>141</v>
      </c>
      <c r="L14" s="13">
        <f t="shared" si="1"/>
        <v>141</v>
      </c>
      <c r="M14" s="16">
        <f t="shared" si="2"/>
        <v>1431</v>
      </c>
    </row>
    <row r="15" spans="1:13" x14ac:dyDescent="0.3">
      <c r="A15" s="14" t="s">
        <v>85</v>
      </c>
      <c r="B15" s="40">
        <v>288</v>
      </c>
      <c r="C15" s="41">
        <v>16969</v>
      </c>
      <c r="D15" s="15">
        <f t="shared" si="4"/>
        <v>17257</v>
      </c>
      <c r="E15" s="40">
        <v>10</v>
      </c>
      <c r="F15" s="41">
        <v>272</v>
      </c>
      <c r="G15" s="15">
        <f t="shared" si="6"/>
        <v>282</v>
      </c>
      <c r="H15" s="40">
        <v>84</v>
      </c>
      <c r="I15" s="41">
        <v>9217</v>
      </c>
      <c r="J15" s="15">
        <f t="shared" si="3"/>
        <v>9301</v>
      </c>
      <c r="K15" s="41">
        <v>2421</v>
      </c>
      <c r="L15" s="13">
        <f t="shared" si="1"/>
        <v>2421</v>
      </c>
      <c r="M15" s="16">
        <f t="shared" si="2"/>
        <v>29261</v>
      </c>
    </row>
    <row r="16" spans="1:13" x14ac:dyDescent="0.3">
      <c r="A16" s="14" t="s">
        <v>86</v>
      </c>
      <c r="B16" s="40">
        <v>628</v>
      </c>
      <c r="C16" s="41">
        <v>43837</v>
      </c>
      <c r="D16" s="15">
        <f t="shared" si="4"/>
        <v>44465</v>
      </c>
      <c r="E16" s="40">
        <v>41</v>
      </c>
      <c r="F16" s="41">
        <v>836</v>
      </c>
      <c r="G16" s="15">
        <f t="shared" si="6"/>
        <v>877</v>
      </c>
      <c r="H16" s="40">
        <v>162</v>
      </c>
      <c r="I16" s="41">
        <v>13378</v>
      </c>
      <c r="J16" s="15">
        <f t="shared" si="3"/>
        <v>13540</v>
      </c>
      <c r="K16" s="41">
        <v>3968</v>
      </c>
      <c r="L16" s="13">
        <f t="shared" si="1"/>
        <v>3968</v>
      </c>
      <c r="M16" s="16">
        <f t="shared" si="2"/>
        <v>62850</v>
      </c>
    </row>
    <row r="17" spans="1:13" x14ac:dyDescent="0.3">
      <c r="A17" s="14" t="s">
        <v>87</v>
      </c>
      <c r="B17" s="40">
        <v>348</v>
      </c>
      <c r="C17" s="41">
        <v>47264</v>
      </c>
      <c r="D17" s="15">
        <f t="shared" si="4"/>
        <v>47612</v>
      </c>
      <c r="E17" s="40">
        <v>13</v>
      </c>
      <c r="F17" s="41">
        <v>875</v>
      </c>
      <c r="G17" s="15">
        <f t="shared" si="6"/>
        <v>888</v>
      </c>
      <c r="H17" s="40">
        <v>207</v>
      </c>
      <c r="I17" s="41">
        <v>20039</v>
      </c>
      <c r="J17" s="15">
        <f t="shared" si="3"/>
        <v>20246</v>
      </c>
      <c r="K17" s="41">
        <v>4703</v>
      </c>
      <c r="L17" s="13">
        <f t="shared" si="1"/>
        <v>4703</v>
      </c>
      <c r="M17" s="16">
        <f t="shared" si="2"/>
        <v>73449</v>
      </c>
    </row>
    <row r="18" spans="1:13" x14ac:dyDescent="0.3">
      <c r="A18" s="14" t="s">
        <v>88</v>
      </c>
      <c r="B18" s="40">
        <v>287</v>
      </c>
      <c r="C18" s="41">
        <v>49082</v>
      </c>
      <c r="D18" s="15">
        <f t="shared" si="4"/>
        <v>49369</v>
      </c>
      <c r="E18" s="40">
        <v>10</v>
      </c>
      <c r="F18" s="41">
        <v>654</v>
      </c>
      <c r="G18" s="15">
        <f t="shared" si="6"/>
        <v>664</v>
      </c>
      <c r="H18" s="40">
        <v>197</v>
      </c>
      <c r="I18" s="41">
        <v>33497</v>
      </c>
      <c r="J18" s="15">
        <f t="shared" si="3"/>
        <v>33694</v>
      </c>
      <c r="K18" s="41">
        <v>5023</v>
      </c>
      <c r="L18" s="13">
        <f t="shared" si="1"/>
        <v>5023</v>
      </c>
      <c r="M18" s="16">
        <f t="shared" si="2"/>
        <v>88750</v>
      </c>
    </row>
    <row r="19" spans="1:13" x14ac:dyDescent="0.3">
      <c r="A19" s="14" t="s">
        <v>89</v>
      </c>
      <c r="B19" s="40">
        <v>261</v>
      </c>
      <c r="C19" s="41">
        <v>65374</v>
      </c>
      <c r="D19" s="15">
        <f t="shared" si="4"/>
        <v>65635</v>
      </c>
      <c r="E19" s="40">
        <v>11</v>
      </c>
      <c r="F19" s="41">
        <v>571</v>
      </c>
      <c r="G19" s="15">
        <f t="shared" si="6"/>
        <v>582</v>
      </c>
      <c r="H19" s="40">
        <v>304</v>
      </c>
      <c r="I19" s="41">
        <v>62330</v>
      </c>
      <c r="J19" s="15">
        <f t="shared" si="3"/>
        <v>62634</v>
      </c>
      <c r="K19" s="41">
        <v>5493</v>
      </c>
      <c r="L19" s="13">
        <f t="shared" si="1"/>
        <v>5493</v>
      </c>
      <c r="M19" s="16">
        <f t="shared" si="2"/>
        <v>134344</v>
      </c>
    </row>
    <row r="20" spans="1:13" x14ac:dyDescent="0.3">
      <c r="A20" s="14" t="s">
        <v>90</v>
      </c>
      <c r="B20" s="40">
        <v>266</v>
      </c>
      <c r="C20" s="41">
        <v>76845</v>
      </c>
      <c r="D20" s="15">
        <f t="shared" si="4"/>
        <v>77111</v>
      </c>
      <c r="E20" s="40">
        <v>8</v>
      </c>
      <c r="F20" s="41">
        <v>350</v>
      </c>
      <c r="G20" s="15">
        <f t="shared" si="6"/>
        <v>358</v>
      </c>
      <c r="H20" s="40">
        <v>254</v>
      </c>
      <c r="I20" s="41">
        <v>66016</v>
      </c>
      <c r="J20" s="15">
        <f t="shared" si="3"/>
        <v>66270</v>
      </c>
      <c r="K20" s="41">
        <v>4570</v>
      </c>
      <c r="L20" s="13">
        <f t="shared" si="1"/>
        <v>4570</v>
      </c>
      <c r="M20" s="16">
        <f t="shared" si="2"/>
        <v>148309</v>
      </c>
    </row>
    <row r="21" spans="1:13" x14ac:dyDescent="0.3">
      <c r="A21" s="14" t="s">
        <v>91</v>
      </c>
      <c r="B21" s="40">
        <v>91</v>
      </c>
      <c r="C21" s="41">
        <v>39289</v>
      </c>
      <c r="D21" s="15">
        <f t="shared" si="4"/>
        <v>39380</v>
      </c>
      <c r="E21" s="40">
        <v>0</v>
      </c>
      <c r="F21" s="41">
        <v>111</v>
      </c>
      <c r="G21" s="15">
        <f t="shared" si="6"/>
        <v>111</v>
      </c>
      <c r="H21" s="40">
        <v>96</v>
      </c>
      <c r="I21" s="41">
        <v>47343</v>
      </c>
      <c r="J21" s="15">
        <f t="shared" si="3"/>
        <v>47439</v>
      </c>
      <c r="K21" s="41">
        <v>1660</v>
      </c>
      <c r="L21" s="13">
        <f t="shared" si="1"/>
        <v>1660</v>
      </c>
      <c r="M21" s="16">
        <f t="shared" si="2"/>
        <v>88590</v>
      </c>
    </row>
    <row r="22" spans="1:13" x14ac:dyDescent="0.3">
      <c r="A22" s="12" t="s">
        <v>93</v>
      </c>
      <c r="B22" s="11">
        <f>SUM(B23:B30)</f>
        <v>200</v>
      </c>
      <c r="C22" s="11">
        <f>SUM(C23:C30)</f>
        <v>8222</v>
      </c>
      <c r="D22" s="13">
        <f t="shared" si="4"/>
        <v>8422</v>
      </c>
      <c r="E22" s="11">
        <f>SUM(E23:E30)</f>
        <v>3</v>
      </c>
      <c r="F22" s="11">
        <f>SUM(F23:F30)</f>
        <v>47</v>
      </c>
      <c r="G22" s="13">
        <f t="shared" si="6"/>
        <v>50</v>
      </c>
      <c r="H22" s="11">
        <f>SUM(H23:H30)</f>
        <v>34</v>
      </c>
      <c r="I22" s="11">
        <f>SUM(I23:I30)</f>
        <v>2627</v>
      </c>
      <c r="J22" s="13">
        <f t="shared" si="3"/>
        <v>2661</v>
      </c>
      <c r="K22" s="33">
        <f>SUM(K23:K30)</f>
        <v>792</v>
      </c>
      <c r="L22" s="13">
        <f t="shared" si="1"/>
        <v>792</v>
      </c>
      <c r="M22" s="11">
        <f t="shared" si="2"/>
        <v>11925</v>
      </c>
    </row>
    <row r="23" spans="1:13" x14ac:dyDescent="0.3">
      <c r="A23" s="14" t="s">
        <v>84</v>
      </c>
      <c r="B23" s="40">
        <v>1</v>
      </c>
      <c r="C23" s="41">
        <v>175</v>
      </c>
      <c r="D23" s="15">
        <f t="shared" si="4"/>
        <v>176</v>
      </c>
      <c r="E23" s="40">
        <v>0</v>
      </c>
      <c r="F23" s="41">
        <v>0</v>
      </c>
      <c r="G23" s="15">
        <f t="shared" si="6"/>
        <v>0</v>
      </c>
      <c r="H23" s="40">
        <v>1</v>
      </c>
      <c r="I23" s="41">
        <v>43</v>
      </c>
      <c r="J23" s="15">
        <f t="shared" si="3"/>
        <v>44</v>
      </c>
      <c r="K23" s="41">
        <v>18</v>
      </c>
      <c r="L23" s="15">
        <f t="shared" si="1"/>
        <v>18</v>
      </c>
      <c r="M23" s="16">
        <f t="shared" si="2"/>
        <v>238</v>
      </c>
    </row>
    <row r="24" spans="1:13" x14ac:dyDescent="0.3">
      <c r="A24" s="14" t="s">
        <v>85</v>
      </c>
      <c r="B24" s="40">
        <v>56</v>
      </c>
      <c r="C24" s="41">
        <v>2287</v>
      </c>
      <c r="D24" s="15">
        <f t="shared" si="4"/>
        <v>2343</v>
      </c>
      <c r="E24" s="40">
        <v>2</v>
      </c>
      <c r="F24" s="41">
        <v>17</v>
      </c>
      <c r="G24" s="15">
        <f t="shared" si="6"/>
        <v>19</v>
      </c>
      <c r="H24" s="40">
        <v>9</v>
      </c>
      <c r="I24" s="41">
        <v>690</v>
      </c>
      <c r="J24" s="15">
        <f t="shared" si="3"/>
        <v>699</v>
      </c>
      <c r="K24" s="41">
        <v>284</v>
      </c>
      <c r="L24" s="15">
        <f t="shared" si="1"/>
        <v>284</v>
      </c>
      <c r="M24" s="16">
        <f t="shared" si="2"/>
        <v>3345</v>
      </c>
    </row>
    <row r="25" spans="1:13" x14ac:dyDescent="0.3">
      <c r="A25" s="14" t="s">
        <v>86</v>
      </c>
      <c r="B25" s="40">
        <v>87</v>
      </c>
      <c r="C25" s="41">
        <v>1837</v>
      </c>
      <c r="D25" s="15">
        <f t="shared" si="4"/>
        <v>1924</v>
      </c>
      <c r="E25" s="40">
        <v>1</v>
      </c>
      <c r="F25" s="41">
        <v>16</v>
      </c>
      <c r="G25" s="15">
        <f t="shared" si="6"/>
        <v>17</v>
      </c>
      <c r="H25" s="40">
        <v>3</v>
      </c>
      <c r="I25" s="41">
        <v>216</v>
      </c>
      <c r="J25" s="15">
        <f t="shared" si="3"/>
        <v>219</v>
      </c>
      <c r="K25" s="41">
        <v>124</v>
      </c>
      <c r="L25" s="15">
        <f t="shared" si="1"/>
        <v>124</v>
      </c>
      <c r="M25" s="16">
        <f t="shared" si="2"/>
        <v>2284</v>
      </c>
    </row>
    <row r="26" spans="1:13" x14ac:dyDescent="0.3">
      <c r="A26" s="14" t="s">
        <v>87</v>
      </c>
      <c r="B26" s="40">
        <v>22</v>
      </c>
      <c r="C26" s="41">
        <v>1108</v>
      </c>
      <c r="D26" s="15">
        <f t="shared" si="4"/>
        <v>1130</v>
      </c>
      <c r="E26" s="40">
        <v>0</v>
      </c>
      <c r="F26" s="41">
        <v>4</v>
      </c>
      <c r="G26" s="15">
        <f t="shared" si="6"/>
        <v>4</v>
      </c>
      <c r="H26" s="40">
        <v>5</v>
      </c>
      <c r="I26" s="41">
        <v>214</v>
      </c>
      <c r="J26" s="15">
        <f t="shared" si="3"/>
        <v>219</v>
      </c>
      <c r="K26" s="41">
        <v>99</v>
      </c>
      <c r="L26" s="15">
        <f t="shared" si="1"/>
        <v>99</v>
      </c>
      <c r="M26" s="16">
        <f t="shared" si="2"/>
        <v>1452</v>
      </c>
    </row>
    <row r="27" spans="1:13" x14ac:dyDescent="0.3">
      <c r="A27" s="14" t="s">
        <v>88</v>
      </c>
      <c r="B27" s="40">
        <v>5</v>
      </c>
      <c r="C27" s="41">
        <v>710</v>
      </c>
      <c r="D27" s="15">
        <f t="shared" si="4"/>
        <v>715</v>
      </c>
      <c r="E27" s="40">
        <v>0</v>
      </c>
      <c r="F27" s="41">
        <v>3</v>
      </c>
      <c r="G27" s="15">
        <f t="shared" si="6"/>
        <v>3</v>
      </c>
      <c r="H27" s="40">
        <v>2</v>
      </c>
      <c r="I27" s="41">
        <v>293</v>
      </c>
      <c r="J27" s="15">
        <f t="shared" si="3"/>
        <v>295</v>
      </c>
      <c r="K27" s="41">
        <v>91</v>
      </c>
      <c r="L27" s="15">
        <f t="shared" si="1"/>
        <v>91</v>
      </c>
      <c r="M27" s="16">
        <f t="shared" si="2"/>
        <v>1104</v>
      </c>
    </row>
    <row r="28" spans="1:13" x14ac:dyDescent="0.3">
      <c r="A28" s="14" t="s">
        <v>89</v>
      </c>
      <c r="B28" s="40">
        <v>11</v>
      </c>
      <c r="C28" s="41">
        <v>811</v>
      </c>
      <c r="D28" s="15">
        <f t="shared" si="4"/>
        <v>822</v>
      </c>
      <c r="E28" s="40">
        <v>0</v>
      </c>
      <c r="F28" s="41">
        <v>4</v>
      </c>
      <c r="G28" s="15">
        <f t="shared" si="6"/>
        <v>4</v>
      </c>
      <c r="H28" s="40">
        <v>7</v>
      </c>
      <c r="I28" s="41">
        <v>418</v>
      </c>
      <c r="J28" s="15">
        <f t="shared" si="3"/>
        <v>425</v>
      </c>
      <c r="K28" s="41">
        <v>102</v>
      </c>
      <c r="L28" s="15">
        <f t="shared" si="1"/>
        <v>102</v>
      </c>
      <c r="M28" s="16">
        <f t="shared" si="2"/>
        <v>1353</v>
      </c>
    </row>
    <row r="29" spans="1:13" x14ac:dyDescent="0.3">
      <c r="A29" s="14" t="s">
        <v>90</v>
      </c>
      <c r="B29" s="40">
        <v>15</v>
      </c>
      <c r="C29" s="41">
        <v>836</v>
      </c>
      <c r="D29" s="15">
        <f t="shared" si="4"/>
        <v>851</v>
      </c>
      <c r="E29" s="40">
        <v>0</v>
      </c>
      <c r="F29" s="41">
        <v>2</v>
      </c>
      <c r="G29" s="15">
        <f t="shared" si="6"/>
        <v>2</v>
      </c>
      <c r="H29" s="40">
        <v>5</v>
      </c>
      <c r="I29" s="41">
        <v>444</v>
      </c>
      <c r="J29" s="15">
        <f t="shared" si="3"/>
        <v>449</v>
      </c>
      <c r="K29" s="41">
        <v>56</v>
      </c>
      <c r="L29" s="15">
        <f t="shared" si="1"/>
        <v>56</v>
      </c>
      <c r="M29" s="16">
        <f t="shared" si="2"/>
        <v>1358</v>
      </c>
    </row>
    <row r="30" spans="1:13" x14ac:dyDescent="0.3">
      <c r="A30" s="14" t="s">
        <v>91</v>
      </c>
      <c r="B30" s="40">
        <v>3</v>
      </c>
      <c r="C30" s="41">
        <v>458</v>
      </c>
      <c r="D30" s="15">
        <f t="shared" si="4"/>
        <v>461</v>
      </c>
      <c r="E30" s="40">
        <v>0</v>
      </c>
      <c r="F30" s="41">
        <v>1</v>
      </c>
      <c r="G30" s="15">
        <f t="shared" si="6"/>
        <v>1</v>
      </c>
      <c r="H30" s="40">
        <v>2</v>
      </c>
      <c r="I30" s="41">
        <v>309</v>
      </c>
      <c r="J30" s="15">
        <f t="shared" si="3"/>
        <v>311</v>
      </c>
      <c r="K30" s="41">
        <v>18</v>
      </c>
      <c r="L30" s="15">
        <f t="shared" si="1"/>
        <v>18</v>
      </c>
      <c r="M30" s="16">
        <f t="shared" si="2"/>
        <v>791</v>
      </c>
    </row>
    <row r="31" spans="1:13" x14ac:dyDescent="0.3">
      <c r="A31" s="23" t="s">
        <v>10</v>
      </c>
      <c r="B31" s="8">
        <f t="shared" ref="B31:M31" si="7">SUM(B4,B13,B22)</f>
        <v>5090</v>
      </c>
      <c r="C31" s="8">
        <f t="shared" si="7"/>
        <v>791377</v>
      </c>
      <c r="D31" s="8">
        <f t="shared" si="7"/>
        <v>796467</v>
      </c>
      <c r="E31" s="8">
        <f t="shared" si="7"/>
        <v>143</v>
      </c>
      <c r="F31" s="8">
        <f t="shared" si="7"/>
        <v>5747</v>
      </c>
      <c r="G31" s="8">
        <f t="shared" si="7"/>
        <v>5890</v>
      </c>
      <c r="H31" s="8">
        <f t="shared" si="7"/>
        <v>2566</v>
      </c>
      <c r="I31" s="8">
        <f t="shared" si="7"/>
        <v>509223</v>
      </c>
      <c r="J31" s="8">
        <f t="shared" si="7"/>
        <v>511789</v>
      </c>
      <c r="K31" s="8">
        <f t="shared" si="7"/>
        <v>56038</v>
      </c>
      <c r="L31" s="8">
        <f t="shared" si="7"/>
        <v>56038</v>
      </c>
      <c r="M31" s="8">
        <f t="shared" si="7"/>
        <v>1370184</v>
      </c>
    </row>
  </sheetData>
  <mergeCells count="7">
    <mergeCell ref="B1:L1"/>
    <mergeCell ref="A2:A3"/>
    <mergeCell ref="B2:D2"/>
    <mergeCell ref="H2:J2"/>
    <mergeCell ref="M2:M3"/>
    <mergeCell ref="E2:G2"/>
    <mergeCell ref="K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F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9.88671875" style="1" bestFit="1" customWidth="1"/>
    <col min="2" max="5" width="11.44140625" style="1" customWidth="1"/>
    <col min="6" max="6" width="13.6640625" style="1" bestFit="1" customWidth="1"/>
    <col min="7" max="7" width="7.5546875" style="1" bestFit="1" customWidth="1"/>
    <col min="8" max="8" width="9.109375" style="1" bestFit="1" customWidth="1"/>
    <col min="9" max="9" width="11.33203125" style="1" bestFit="1" customWidth="1"/>
    <col min="10" max="10" width="13.6640625" style="1" bestFit="1" customWidth="1"/>
    <col min="11" max="16384" width="9.5546875" style="1"/>
  </cols>
  <sheetData>
    <row r="1" spans="1:6" x14ac:dyDescent="0.3">
      <c r="A1" s="30"/>
      <c r="B1" s="62" t="s">
        <v>102</v>
      </c>
      <c r="C1" s="63"/>
      <c r="D1" s="63"/>
      <c r="E1" s="64"/>
      <c r="F1" s="28"/>
    </row>
    <row r="2" spans="1:6" x14ac:dyDescent="0.3">
      <c r="A2" s="29" t="s">
        <v>78</v>
      </c>
      <c r="B2" s="9" t="s">
        <v>1</v>
      </c>
      <c r="C2" s="9" t="s">
        <v>97</v>
      </c>
      <c r="D2" s="9" t="s">
        <v>3</v>
      </c>
      <c r="E2" s="9" t="s">
        <v>99</v>
      </c>
      <c r="F2" s="29" t="s">
        <v>6</v>
      </c>
    </row>
    <row r="3" spans="1:6" x14ac:dyDescent="0.3">
      <c r="A3" s="12" t="s">
        <v>83</v>
      </c>
      <c r="B3" s="11">
        <f>SUM(B4:B11)</f>
        <v>443732</v>
      </c>
      <c r="C3" s="11">
        <f>SUM(C4:C11)</f>
        <v>2020</v>
      </c>
      <c r="D3" s="11">
        <f>SUM(D4:D11)</f>
        <v>254272</v>
      </c>
      <c r="E3" s="11">
        <f>SUM(E4:E11)</f>
        <v>27267</v>
      </c>
      <c r="F3" s="27">
        <f>SUM(B3:E3)</f>
        <v>727291</v>
      </c>
    </row>
    <row r="4" spans="1:6" x14ac:dyDescent="0.3">
      <c r="A4" s="14" t="s">
        <v>84</v>
      </c>
      <c r="B4" s="32">
        <v>1124</v>
      </c>
      <c r="C4" s="32">
        <v>3</v>
      </c>
      <c r="D4" s="32">
        <v>389</v>
      </c>
      <c r="E4" s="32">
        <v>160</v>
      </c>
      <c r="F4" s="34">
        <f t="shared" ref="F4:F29" si="0">SUM(B4:E4)</f>
        <v>1676</v>
      </c>
    </row>
    <row r="5" spans="1:6" x14ac:dyDescent="0.3">
      <c r="A5" s="14" t="s">
        <v>85</v>
      </c>
      <c r="B5" s="32">
        <v>24048</v>
      </c>
      <c r="C5" s="32">
        <v>213</v>
      </c>
      <c r="D5" s="32">
        <v>8007</v>
      </c>
      <c r="E5" s="32">
        <v>2564</v>
      </c>
      <c r="F5" s="34">
        <f t="shared" si="0"/>
        <v>34832</v>
      </c>
    </row>
    <row r="6" spans="1:6" x14ac:dyDescent="0.3">
      <c r="A6" s="14" t="s">
        <v>86</v>
      </c>
      <c r="B6" s="32">
        <v>54968</v>
      </c>
      <c r="C6" s="32">
        <v>511</v>
      </c>
      <c r="D6" s="32">
        <v>13062</v>
      </c>
      <c r="E6" s="32">
        <v>4134</v>
      </c>
      <c r="F6" s="34">
        <f t="shared" si="0"/>
        <v>72675</v>
      </c>
    </row>
    <row r="7" spans="1:6" x14ac:dyDescent="0.3">
      <c r="A7" s="14" t="s">
        <v>87</v>
      </c>
      <c r="B7" s="32">
        <v>57244</v>
      </c>
      <c r="C7" s="32">
        <v>437</v>
      </c>
      <c r="D7" s="32">
        <v>19819</v>
      </c>
      <c r="E7" s="32">
        <v>4587</v>
      </c>
      <c r="F7" s="34">
        <f t="shared" si="0"/>
        <v>82087</v>
      </c>
    </row>
    <row r="8" spans="1:6" x14ac:dyDescent="0.3">
      <c r="A8" s="14" t="s">
        <v>88</v>
      </c>
      <c r="B8" s="32">
        <v>60858</v>
      </c>
      <c r="C8" s="32">
        <v>314</v>
      </c>
      <c r="D8" s="32">
        <v>33219</v>
      </c>
      <c r="E8" s="32">
        <v>4721</v>
      </c>
      <c r="F8" s="34">
        <f t="shared" si="0"/>
        <v>99112</v>
      </c>
    </row>
    <row r="9" spans="1:6" x14ac:dyDescent="0.3">
      <c r="A9" s="14" t="s">
        <v>89</v>
      </c>
      <c r="B9" s="32">
        <v>90324</v>
      </c>
      <c r="C9" s="32">
        <v>287</v>
      </c>
      <c r="D9" s="32">
        <v>62202</v>
      </c>
      <c r="E9" s="32">
        <v>5621</v>
      </c>
      <c r="F9" s="34">
        <f t="shared" si="0"/>
        <v>158434</v>
      </c>
    </row>
    <row r="10" spans="1:6" x14ac:dyDescent="0.3">
      <c r="A10" s="14" t="s">
        <v>90</v>
      </c>
      <c r="B10" s="32">
        <v>100154</v>
      </c>
      <c r="C10" s="32">
        <v>186</v>
      </c>
      <c r="D10" s="32">
        <v>65716</v>
      </c>
      <c r="E10" s="32">
        <v>3905</v>
      </c>
      <c r="F10" s="34">
        <f t="shared" si="0"/>
        <v>169961</v>
      </c>
    </row>
    <row r="11" spans="1:6" x14ac:dyDescent="0.3">
      <c r="A11" s="14" t="s">
        <v>91</v>
      </c>
      <c r="B11" s="32">
        <v>55012</v>
      </c>
      <c r="C11" s="32">
        <v>69</v>
      </c>
      <c r="D11" s="32">
        <v>51858</v>
      </c>
      <c r="E11" s="32">
        <v>1575</v>
      </c>
      <c r="F11" s="34">
        <f t="shared" si="0"/>
        <v>108514</v>
      </c>
    </row>
    <row r="12" spans="1:6" x14ac:dyDescent="0.3">
      <c r="A12" s="12" t="s">
        <v>92</v>
      </c>
      <c r="B12" s="33">
        <f>SUM(B13:B20)</f>
        <v>339423</v>
      </c>
      <c r="C12" s="33">
        <f>SUM(C13:C20)</f>
        <v>3680</v>
      </c>
      <c r="D12" s="33">
        <f>SUM(D13:D20)</f>
        <v>252324</v>
      </c>
      <c r="E12" s="33">
        <f>SUM(E13:E20)</f>
        <v>27979</v>
      </c>
      <c r="F12" s="35">
        <f t="shared" si="0"/>
        <v>623406</v>
      </c>
    </row>
    <row r="13" spans="1:6" x14ac:dyDescent="0.3">
      <c r="A13" s="14" t="s">
        <v>84</v>
      </c>
      <c r="B13" s="32">
        <v>763</v>
      </c>
      <c r="C13" s="32">
        <v>11</v>
      </c>
      <c r="D13" s="32">
        <v>504</v>
      </c>
      <c r="E13" s="32">
        <v>141</v>
      </c>
      <c r="F13" s="34">
        <f t="shared" si="0"/>
        <v>1419</v>
      </c>
    </row>
    <row r="14" spans="1:6" x14ac:dyDescent="0.3">
      <c r="A14" s="14" t="s">
        <v>85</v>
      </c>
      <c r="B14" s="32">
        <v>16969</v>
      </c>
      <c r="C14" s="32">
        <v>272</v>
      </c>
      <c r="D14" s="32">
        <v>9217</v>
      </c>
      <c r="E14" s="32">
        <v>2421</v>
      </c>
      <c r="F14" s="34">
        <f t="shared" si="0"/>
        <v>28879</v>
      </c>
    </row>
    <row r="15" spans="1:6" x14ac:dyDescent="0.3">
      <c r="A15" s="14" t="s">
        <v>86</v>
      </c>
      <c r="B15" s="32">
        <v>43837</v>
      </c>
      <c r="C15" s="32">
        <v>836</v>
      </c>
      <c r="D15" s="32">
        <v>13378</v>
      </c>
      <c r="E15" s="32">
        <v>3968</v>
      </c>
      <c r="F15" s="34">
        <f t="shared" si="0"/>
        <v>62019</v>
      </c>
    </row>
    <row r="16" spans="1:6" x14ac:dyDescent="0.3">
      <c r="A16" s="14" t="s">
        <v>87</v>
      </c>
      <c r="B16" s="32">
        <v>47264</v>
      </c>
      <c r="C16" s="32">
        <v>875</v>
      </c>
      <c r="D16" s="32">
        <v>20039</v>
      </c>
      <c r="E16" s="32">
        <v>4703</v>
      </c>
      <c r="F16" s="34">
        <f t="shared" si="0"/>
        <v>72881</v>
      </c>
    </row>
    <row r="17" spans="1:6" x14ac:dyDescent="0.3">
      <c r="A17" s="14" t="s">
        <v>88</v>
      </c>
      <c r="B17" s="32">
        <v>49082</v>
      </c>
      <c r="C17" s="32">
        <v>654</v>
      </c>
      <c r="D17" s="32">
        <v>33497</v>
      </c>
      <c r="E17" s="32">
        <v>5023</v>
      </c>
      <c r="F17" s="34">
        <f t="shared" si="0"/>
        <v>88256</v>
      </c>
    </row>
    <row r="18" spans="1:6" x14ac:dyDescent="0.3">
      <c r="A18" s="14" t="s">
        <v>89</v>
      </c>
      <c r="B18" s="32">
        <v>65374</v>
      </c>
      <c r="C18" s="32">
        <v>571</v>
      </c>
      <c r="D18" s="32">
        <v>62330</v>
      </c>
      <c r="E18" s="32">
        <v>5493</v>
      </c>
      <c r="F18" s="34">
        <f t="shared" si="0"/>
        <v>133768</v>
      </c>
    </row>
    <row r="19" spans="1:6" x14ac:dyDescent="0.3">
      <c r="A19" s="14" t="s">
        <v>90</v>
      </c>
      <c r="B19" s="32">
        <v>76845</v>
      </c>
      <c r="C19" s="32">
        <v>350</v>
      </c>
      <c r="D19" s="32">
        <v>66016</v>
      </c>
      <c r="E19" s="32">
        <v>4570</v>
      </c>
      <c r="F19" s="34">
        <f t="shared" si="0"/>
        <v>147781</v>
      </c>
    </row>
    <row r="20" spans="1:6" x14ac:dyDescent="0.3">
      <c r="A20" s="14" t="s">
        <v>91</v>
      </c>
      <c r="B20" s="32">
        <v>39289</v>
      </c>
      <c r="C20" s="32">
        <v>111</v>
      </c>
      <c r="D20" s="32">
        <v>47343</v>
      </c>
      <c r="E20" s="32">
        <v>1660</v>
      </c>
      <c r="F20" s="34">
        <f t="shared" si="0"/>
        <v>88403</v>
      </c>
    </row>
    <row r="21" spans="1:6" x14ac:dyDescent="0.3">
      <c r="A21" s="12" t="s">
        <v>93</v>
      </c>
      <c r="B21" s="33">
        <f>SUM(B22:B29)</f>
        <v>8222</v>
      </c>
      <c r="C21" s="33">
        <f>SUM(C22:C29)</f>
        <v>47</v>
      </c>
      <c r="D21" s="33">
        <f>SUM(D22:D29)</f>
        <v>2627</v>
      </c>
      <c r="E21" s="33">
        <f>SUM(E22:E29)</f>
        <v>792</v>
      </c>
      <c r="F21" s="35">
        <f t="shared" si="0"/>
        <v>11688</v>
      </c>
    </row>
    <row r="22" spans="1:6" x14ac:dyDescent="0.3">
      <c r="A22" s="14" t="s">
        <v>84</v>
      </c>
      <c r="B22" s="32">
        <v>175</v>
      </c>
      <c r="C22" s="32">
        <v>0</v>
      </c>
      <c r="D22" s="32">
        <v>43</v>
      </c>
      <c r="E22" s="32">
        <v>18</v>
      </c>
      <c r="F22" s="34">
        <f t="shared" si="0"/>
        <v>236</v>
      </c>
    </row>
    <row r="23" spans="1:6" x14ac:dyDescent="0.3">
      <c r="A23" s="14" t="s">
        <v>85</v>
      </c>
      <c r="B23" s="32">
        <v>2287</v>
      </c>
      <c r="C23" s="32">
        <v>17</v>
      </c>
      <c r="D23" s="32">
        <v>690</v>
      </c>
      <c r="E23" s="32">
        <v>284</v>
      </c>
      <c r="F23" s="34">
        <f t="shared" si="0"/>
        <v>3278</v>
      </c>
    </row>
    <row r="24" spans="1:6" x14ac:dyDescent="0.3">
      <c r="A24" s="14" t="s">
        <v>86</v>
      </c>
      <c r="B24" s="32">
        <v>1837</v>
      </c>
      <c r="C24" s="32">
        <v>16</v>
      </c>
      <c r="D24" s="32">
        <v>216</v>
      </c>
      <c r="E24" s="32">
        <v>124</v>
      </c>
      <c r="F24" s="34">
        <f t="shared" si="0"/>
        <v>2193</v>
      </c>
    </row>
    <row r="25" spans="1:6" x14ac:dyDescent="0.3">
      <c r="A25" s="14" t="s">
        <v>87</v>
      </c>
      <c r="B25" s="32">
        <v>1108</v>
      </c>
      <c r="C25" s="32">
        <v>4</v>
      </c>
      <c r="D25" s="32">
        <v>214</v>
      </c>
      <c r="E25" s="32">
        <v>99</v>
      </c>
      <c r="F25" s="34">
        <f t="shared" si="0"/>
        <v>1425</v>
      </c>
    </row>
    <row r="26" spans="1:6" x14ac:dyDescent="0.3">
      <c r="A26" s="14" t="s">
        <v>88</v>
      </c>
      <c r="B26" s="32">
        <v>710</v>
      </c>
      <c r="C26" s="32">
        <v>3</v>
      </c>
      <c r="D26" s="32">
        <v>293</v>
      </c>
      <c r="E26" s="32">
        <v>91</v>
      </c>
      <c r="F26" s="34">
        <f t="shared" si="0"/>
        <v>1097</v>
      </c>
    </row>
    <row r="27" spans="1:6" x14ac:dyDescent="0.3">
      <c r="A27" s="14" t="s">
        <v>89</v>
      </c>
      <c r="B27" s="32">
        <v>811</v>
      </c>
      <c r="C27" s="32">
        <v>4</v>
      </c>
      <c r="D27" s="32">
        <v>418</v>
      </c>
      <c r="E27" s="32">
        <v>102</v>
      </c>
      <c r="F27" s="34">
        <f t="shared" si="0"/>
        <v>1335</v>
      </c>
    </row>
    <row r="28" spans="1:6" x14ac:dyDescent="0.3">
      <c r="A28" s="14" t="s">
        <v>90</v>
      </c>
      <c r="B28" s="32">
        <v>836</v>
      </c>
      <c r="C28" s="32">
        <v>2</v>
      </c>
      <c r="D28" s="32">
        <v>444</v>
      </c>
      <c r="E28" s="32">
        <v>56</v>
      </c>
      <c r="F28" s="34">
        <f t="shared" si="0"/>
        <v>1338</v>
      </c>
    </row>
    <row r="29" spans="1:6" x14ac:dyDescent="0.3">
      <c r="A29" s="14" t="s">
        <v>91</v>
      </c>
      <c r="B29" s="32">
        <v>458</v>
      </c>
      <c r="C29" s="32">
        <v>1</v>
      </c>
      <c r="D29" s="32">
        <v>309</v>
      </c>
      <c r="E29" s="32">
        <v>18</v>
      </c>
      <c r="F29" s="34">
        <f t="shared" si="0"/>
        <v>786</v>
      </c>
    </row>
    <row r="30" spans="1:6" x14ac:dyDescent="0.3">
      <c r="A30" s="23" t="s">
        <v>10</v>
      </c>
      <c r="B30" s="36">
        <f>SUM(B3,B12,B21)</f>
        <v>791377</v>
      </c>
      <c r="C30" s="36">
        <f>SUM(C3,C12,C21)</f>
        <v>5747</v>
      </c>
      <c r="D30" s="36">
        <f>SUM(D3,D12,D21)</f>
        <v>509223</v>
      </c>
      <c r="E30" s="36">
        <f>SUM(E3,E12,E21)</f>
        <v>56038</v>
      </c>
      <c r="F30" s="36">
        <f>SUM(B30:E30)</f>
        <v>1362385</v>
      </c>
    </row>
  </sheetData>
  <mergeCells count="1">
    <mergeCell ref="B1:E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E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2" sqref="B22:D29"/>
    </sheetView>
  </sheetViews>
  <sheetFormatPr defaultColWidth="14.109375" defaultRowHeight="14.4" x14ac:dyDescent="0.3"/>
  <cols>
    <col min="1" max="1" width="20.44140625" style="1" customWidth="1"/>
    <col min="2" max="16384" width="14.109375" style="1"/>
  </cols>
  <sheetData>
    <row r="1" spans="1:5" x14ac:dyDescent="0.3">
      <c r="A1" s="30"/>
      <c r="B1" s="62" t="s">
        <v>94</v>
      </c>
      <c r="C1" s="63"/>
      <c r="D1" s="64"/>
      <c r="E1" s="28"/>
    </row>
    <row r="2" spans="1:5" x14ac:dyDescent="0.3">
      <c r="A2" s="31" t="s">
        <v>78</v>
      </c>
      <c r="B2" s="9" t="s">
        <v>1</v>
      </c>
      <c r="C2" s="9" t="s">
        <v>97</v>
      </c>
      <c r="D2" s="9" t="s">
        <v>3</v>
      </c>
      <c r="E2" s="29" t="s">
        <v>6</v>
      </c>
    </row>
    <row r="3" spans="1:5" x14ac:dyDescent="0.3">
      <c r="A3" s="12" t="s">
        <v>83</v>
      </c>
      <c r="B3" s="11">
        <f>SUM(B4:B11)</f>
        <v>2715</v>
      </c>
      <c r="C3" s="11">
        <f>SUM(C4:C11)</f>
        <v>47</v>
      </c>
      <c r="D3" s="11">
        <f>SUM(D4:D11)</f>
        <v>1222</v>
      </c>
      <c r="E3" s="11">
        <f>SUM(B3:D3)</f>
        <v>3984</v>
      </c>
    </row>
    <row r="4" spans="1:5" x14ac:dyDescent="0.3">
      <c r="A4" s="14" t="s">
        <v>84</v>
      </c>
      <c r="B4" s="3">
        <v>6</v>
      </c>
      <c r="C4" s="3">
        <v>0</v>
      </c>
      <c r="D4" s="3">
        <v>1</v>
      </c>
      <c r="E4" s="16">
        <f t="shared" ref="E4:E29" si="0">SUM(B4:D4)</f>
        <v>7</v>
      </c>
    </row>
    <row r="5" spans="1:5" x14ac:dyDescent="0.3">
      <c r="A5" s="14" t="s">
        <v>85</v>
      </c>
      <c r="B5" s="3">
        <v>565</v>
      </c>
      <c r="C5" s="3">
        <v>11</v>
      </c>
      <c r="D5" s="3">
        <v>70</v>
      </c>
      <c r="E5" s="16">
        <f t="shared" si="0"/>
        <v>646</v>
      </c>
    </row>
    <row r="6" spans="1:5" x14ac:dyDescent="0.3">
      <c r="A6" s="14" t="s">
        <v>86</v>
      </c>
      <c r="B6" s="3">
        <v>730</v>
      </c>
      <c r="C6" s="3">
        <v>18</v>
      </c>
      <c r="D6" s="3">
        <v>137</v>
      </c>
      <c r="E6" s="16">
        <f t="shared" si="0"/>
        <v>885</v>
      </c>
    </row>
    <row r="7" spans="1:5" x14ac:dyDescent="0.3">
      <c r="A7" s="14" t="s">
        <v>87</v>
      </c>
      <c r="B7" s="3">
        <v>353</v>
      </c>
      <c r="C7" s="3">
        <v>9</v>
      </c>
      <c r="D7" s="3">
        <v>169</v>
      </c>
      <c r="E7" s="16">
        <f t="shared" si="0"/>
        <v>531</v>
      </c>
    </row>
    <row r="8" spans="1:5" x14ac:dyDescent="0.3">
      <c r="A8" s="14" t="s">
        <v>88</v>
      </c>
      <c r="B8" s="3">
        <v>279</v>
      </c>
      <c r="C8" s="3">
        <v>5</v>
      </c>
      <c r="D8" s="3">
        <v>215</v>
      </c>
      <c r="E8" s="16">
        <f t="shared" si="0"/>
        <v>499</v>
      </c>
    </row>
    <row r="9" spans="1:5" x14ac:dyDescent="0.3">
      <c r="A9" s="14" t="s">
        <v>89</v>
      </c>
      <c r="B9" s="3">
        <v>349</v>
      </c>
      <c r="C9" s="3">
        <v>2</v>
      </c>
      <c r="D9" s="3">
        <v>265</v>
      </c>
      <c r="E9" s="16">
        <f t="shared" si="0"/>
        <v>616</v>
      </c>
    </row>
    <row r="10" spans="1:5" x14ac:dyDescent="0.3">
      <c r="A10" s="14" t="s">
        <v>90</v>
      </c>
      <c r="B10" s="3">
        <v>302</v>
      </c>
      <c r="C10" s="3">
        <v>2</v>
      </c>
      <c r="D10" s="3">
        <v>238</v>
      </c>
      <c r="E10" s="16">
        <f t="shared" si="0"/>
        <v>542</v>
      </c>
    </row>
    <row r="11" spans="1:5" x14ac:dyDescent="0.3">
      <c r="A11" s="14" t="s">
        <v>91</v>
      </c>
      <c r="B11" s="3">
        <v>131</v>
      </c>
      <c r="C11" s="3">
        <v>0</v>
      </c>
      <c r="D11" s="3">
        <v>127</v>
      </c>
      <c r="E11" s="16">
        <f t="shared" si="0"/>
        <v>258</v>
      </c>
    </row>
    <row r="12" spans="1:5" x14ac:dyDescent="0.3">
      <c r="A12" s="12" t="s">
        <v>92</v>
      </c>
      <c r="B12" s="11">
        <f>SUM(B13:B20)</f>
        <v>2175</v>
      </c>
      <c r="C12" s="11">
        <f>SUM(C13:C20)</f>
        <v>93</v>
      </c>
      <c r="D12" s="11">
        <f>SUM(D13:D20)</f>
        <v>1310</v>
      </c>
      <c r="E12" s="11">
        <f t="shared" si="0"/>
        <v>3578</v>
      </c>
    </row>
    <row r="13" spans="1:5" x14ac:dyDescent="0.3">
      <c r="A13" s="14" t="s">
        <v>84</v>
      </c>
      <c r="B13" s="3">
        <v>6</v>
      </c>
      <c r="C13" s="3">
        <v>0</v>
      </c>
      <c r="D13" s="3">
        <v>6</v>
      </c>
      <c r="E13" s="16">
        <f t="shared" si="0"/>
        <v>12</v>
      </c>
    </row>
    <row r="14" spans="1:5" x14ac:dyDescent="0.3">
      <c r="A14" s="14" t="s">
        <v>85</v>
      </c>
      <c r="B14" s="3">
        <v>288</v>
      </c>
      <c r="C14" s="3">
        <v>10</v>
      </c>
      <c r="D14" s="3">
        <v>84</v>
      </c>
      <c r="E14" s="16">
        <f t="shared" si="0"/>
        <v>382</v>
      </c>
    </row>
    <row r="15" spans="1:5" x14ac:dyDescent="0.3">
      <c r="A15" s="14" t="s">
        <v>86</v>
      </c>
      <c r="B15" s="3">
        <v>628</v>
      </c>
      <c r="C15" s="3">
        <v>41</v>
      </c>
      <c r="D15" s="3">
        <v>162</v>
      </c>
      <c r="E15" s="16">
        <f t="shared" si="0"/>
        <v>831</v>
      </c>
    </row>
    <row r="16" spans="1:5" x14ac:dyDescent="0.3">
      <c r="A16" s="14" t="s">
        <v>87</v>
      </c>
      <c r="B16" s="3">
        <v>348</v>
      </c>
      <c r="C16" s="3">
        <v>13</v>
      </c>
      <c r="D16" s="3">
        <v>207</v>
      </c>
      <c r="E16" s="16">
        <f t="shared" si="0"/>
        <v>568</v>
      </c>
    </row>
    <row r="17" spans="1:5" x14ac:dyDescent="0.3">
      <c r="A17" s="14" t="s">
        <v>88</v>
      </c>
      <c r="B17" s="3">
        <v>287</v>
      </c>
      <c r="C17" s="3">
        <v>10</v>
      </c>
      <c r="D17" s="3">
        <v>197</v>
      </c>
      <c r="E17" s="16">
        <f t="shared" si="0"/>
        <v>494</v>
      </c>
    </row>
    <row r="18" spans="1:5" x14ac:dyDescent="0.3">
      <c r="A18" s="14" t="s">
        <v>89</v>
      </c>
      <c r="B18" s="3">
        <v>261</v>
      </c>
      <c r="C18" s="3">
        <v>11</v>
      </c>
      <c r="D18" s="3">
        <v>304</v>
      </c>
      <c r="E18" s="16">
        <f t="shared" si="0"/>
        <v>576</v>
      </c>
    </row>
    <row r="19" spans="1:5" x14ac:dyDescent="0.3">
      <c r="A19" s="14" t="s">
        <v>90</v>
      </c>
      <c r="B19" s="3">
        <v>266</v>
      </c>
      <c r="C19" s="3">
        <v>8</v>
      </c>
      <c r="D19" s="3">
        <v>254</v>
      </c>
      <c r="E19" s="16">
        <f t="shared" si="0"/>
        <v>528</v>
      </c>
    </row>
    <row r="20" spans="1:5" x14ac:dyDescent="0.3">
      <c r="A20" s="14" t="s">
        <v>91</v>
      </c>
      <c r="B20" s="3">
        <v>91</v>
      </c>
      <c r="C20" s="3">
        <v>0</v>
      </c>
      <c r="D20" s="3">
        <v>96</v>
      </c>
      <c r="E20" s="16">
        <f t="shared" si="0"/>
        <v>187</v>
      </c>
    </row>
    <row r="21" spans="1:5" x14ac:dyDescent="0.3">
      <c r="A21" s="12" t="s">
        <v>93</v>
      </c>
      <c r="B21" s="11">
        <f>SUM(B22:B29)</f>
        <v>200</v>
      </c>
      <c r="C21" s="11">
        <f>SUM(C22:C29)</f>
        <v>3</v>
      </c>
      <c r="D21" s="11">
        <f>SUM(D22:D29)</f>
        <v>34</v>
      </c>
      <c r="E21" s="11">
        <f t="shared" si="0"/>
        <v>237</v>
      </c>
    </row>
    <row r="22" spans="1:5" x14ac:dyDescent="0.3">
      <c r="A22" s="14" t="s">
        <v>84</v>
      </c>
      <c r="B22" s="3">
        <v>1</v>
      </c>
      <c r="C22" s="3">
        <v>0</v>
      </c>
      <c r="D22" s="3">
        <v>1</v>
      </c>
      <c r="E22" s="16">
        <f t="shared" si="0"/>
        <v>2</v>
      </c>
    </row>
    <row r="23" spans="1:5" x14ac:dyDescent="0.3">
      <c r="A23" s="14" t="s">
        <v>85</v>
      </c>
      <c r="B23" s="3">
        <v>56</v>
      </c>
      <c r="C23" s="3">
        <v>2</v>
      </c>
      <c r="D23" s="3">
        <v>9</v>
      </c>
      <c r="E23" s="16">
        <f t="shared" si="0"/>
        <v>67</v>
      </c>
    </row>
    <row r="24" spans="1:5" x14ac:dyDescent="0.3">
      <c r="A24" s="14" t="s">
        <v>86</v>
      </c>
      <c r="B24" s="3">
        <v>87</v>
      </c>
      <c r="C24" s="3">
        <v>1</v>
      </c>
      <c r="D24" s="3">
        <v>3</v>
      </c>
      <c r="E24" s="16">
        <f t="shared" si="0"/>
        <v>91</v>
      </c>
    </row>
    <row r="25" spans="1:5" x14ac:dyDescent="0.3">
      <c r="A25" s="14" t="s">
        <v>87</v>
      </c>
      <c r="B25" s="3">
        <v>22</v>
      </c>
      <c r="C25" s="3">
        <v>0</v>
      </c>
      <c r="D25" s="3">
        <v>5</v>
      </c>
      <c r="E25" s="16">
        <f t="shared" si="0"/>
        <v>27</v>
      </c>
    </row>
    <row r="26" spans="1:5" x14ac:dyDescent="0.3">
      <c r="A26" s="14" t="s">
        <v>88</v>
      </c>
      <c r="B26" s="3">
        <v>5</v>
      </c>
      <c r="C26" s="3">
        <v>0</v>
      </c>
      <c r="D26" s="3">
        <v>2</v>
      </c>
      <c r="E26" s="16">
        <f t="shared" si="0"/>
        <v>7</v>
      </c>
    </row>
    <row r="27" spans="1:5" x14ac:dyDescent="0.3">
      <c r="A27" s="14" t="s">
        <v>89</v>
      </c>
      <c r="B27" s="3">
        <v>11</v>
      </c>
      <c r="C27" s="3">
        <v>0</v>
      </c>
      <c r="D27" s="3">
        <v>7</v>
      </c>
      <c r="E27" s="16">
        <f t="shared" si="0"/>
        <v>18</v>
      </c>
    </row>
    <row r="28" spans="1:5" x14ac:dyDescent="0.3">
      <c r="A28" s="14" t="s">
        <v>90</v>
      </c>
      <c r="B28" s="3">
        <v>15</v>
      </c>
      <c r="C28" s="3">
        <v>0</v>
      </c>
      <c r="D28" s="3">
        <v>5</v>
      </c>
      <c r="E28" s="16">
        <f t="shared" si="0"/>
        <v>20</v>
      </c>
    </row>
    <row r="29" spans="1:5" x14ac:dyDescent="0.3">
      <c r="A29" s="14" t="s">
        <v>91</v>
      </c>
      <c r="B29" s="3">
        <v>3</v>
      </c>
      <c r="C29" s="3">
        <v>0</v>
      </c>
      <c r="D29" s="3">
        <v>2</v>
      </c>
      <c r="E29" s="16">
        <f t="shared" si="0"/>
        <v>5</v>
      </c>
    </row>
    <row r="30" spans="1:5" x14ac:dyDescent="0.3">
      <c r="A30" s="23" t="s">
        <v>10</v>
      </c>
      <c r="B30" s="8">
        <f>SUM(B3,B12,B21)</f>
        <v>5090</v>
      </c>
      <c r="C30" s="8">
        <f>SUM(C3,C12,C21)</f>
        <v>143</v>
      </c>
      <c r="D30" s="8">
        <f>SUM(D3,D12,D21)</f>
        <v>2566</v>
      </c>
      <c r="E30" s="8">
        <f>SUM(B30:D30)</f>
        <v>7799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M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ColWidth="8.6640625" defaultRowHeight="14.4" x14ac:dyDescent="0.3"/>
  <cols>
    <col min="1" max="1" width="13.6640625" style="1" bestFit="1" customWidth="1"/>
    <col min="2" max="11" width="11.44140625" style="1" customWidth="1"/>
    <col min="12" max="12" width="16.33203125" style="1" bestFit="1" customWidth="1"/>
    <col min="13" max="13" width="13.88671875" style="1" bestFit="1" customWidth="1"/>
    <col min="14" max="16384" width="8.6640625" style="1"/>
  </cols>
  <sheetData>
    <row r="1" spans="1:13" x14ac:dyDescent="0.3">
      <c r="A1" s="30"/>
      <c r="B1" s="65" t="s">
        <v>103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30"/>
    </row>
    <row r="2" spans="1:13" ht="15" customHeight="1" x14ac:dyDescent="0.3">
      <c r="A2" s="68" t="s">
        <v>95</v>
      </c>
      <c r="B2" s="56" t="s">
        <v>1</v>
      </c>
      <c r="C2" s="57"/>
      <c r="D2" s="58"/>
      <c r="E2" s="56" t="s">
        <v>97</v>
      </c>
      <c r="F2" s="57"/>
      <c r="G2" s="58"/>
      <c r="H2" s="56" t="s">
        <v>3</v>
      </c>
      <c r="I2" s="57"/>
      <c r="J2" s="58"/>
      <c r="K2" s="43" t="s">
        <v>99</v>
      </c>
      <c r="L2" s="44"/>
      <c r="M2" s="59" t="s">
        <v>6</v>
      </c>
    </row>
    <row r="3" spans="1:13" x14ac:dyDescent="0.3">
      <c r="A3" s="69"/>
      <c r="B3" s="49" t="s">
        <v>79</v>
      </c>
      <c r="C3" s="50" t="s">
        <v>80</v>
      </c>
      <c r="D3" s="25" t="s">
        <v>81</v>
      </c>
      <c r="E3" s="49" t="s">
        <v>79</v>
      </c>
      <c r="F3" s="50" t="s">
        <v>80</v>
      </c>
      <c r="G3" s="25" t="s">
        <v>98</v>
      </c>
      <c r="H3" s="50" t="s">
        <v>79</v>
      </c>
      <c r="I3" s="50" t="s">
        <v>80</v>
      </c>
      <c r="J3" s="25" t="s">
        <v>82</v>
      </c>
      <c r="K3" s="50" t="s">
        <v>80</v>
      </c>
      <c r="L3" s="25" t="s">
        <v>100</v>
      </c>
      <c r="M3" s="60"/>
    </row>
    <row r="4" spans="1:13" x14ac:dyDescent="0.3">
      <c r="A4" s="17" t="s">
        <v>96</v>
      </c>
      <c r="B4" s="3">
        <v>1765</v>
      </c>
      <c r="C4" s="3">
        <v>273250</v>
      </c>
      <c r="D4" s="13">
        <f>SUM(B4:C4)</f>
        <v>275015</v>
      </c>
      <c r="E4" s="3">
        <v>66</v>
      </c>
      <c r="F4" s="3">
        <v>52</v>
      </c>
      <c r="G4" s="13">
        <f>SUM(E4:F4)</f>
        <v>118</v>
      </c>
      <c r="H4" s="3">
        <v>659</v>
      </c>
      <c r="I4" s="3">
        <v>103374</v>
      </c>
      <c r="J4" s="13">
        <f>SUM(H4:I4)</f>
        <v>104033</v>
      </c>
      <c r="K4" s="3">
        <v>56024</v>
      </c>
      <c r="L4" s="13">
        <f>K4</f>
        <v>56024</v>
      </c>
      <c r="M4" s="11">
        <f>SUM(D4,G4,J4,L4)</f>
        <v>435190</v>
      </c>
    </row>
  </sheetData>
  <mergeCells count="6">
    <mergeCell ref="B1:L1"/>
    <mergeCell ref="A2:A3"/>
    <mergeCell ref="B2:D2"/>
    <mergeCell ref="H2:J2"/>
    <mergeCell ref="M2:M3"/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2020-06-30T23:14:46Z</dcterms:modified>
</cp:coreProperties>
</file>