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5"/>
  <workbookPr defaultThemeVersion="166925"/>
  <mc:AlternateContent xmlns:mc="http://schemas.openxmlformats.org/markup-compatibility/2006">
    <mc:Choice Requires="x15">
      <x15ac:absPath xmlns:x15ac="http://schemas.microsoft.com/office/spreadsheetml/2010/11/ac" url="T:\Public\Business and Licensing\OST\Billy\Accessibility Folder\CCSA ADA PDFs\From SharePoint\OneDrive_2024-02-12\Charities (CCSA)\CCSA Xlsx. Files\2019\"/>
    </mc:Choice>
  </mc:AlternateContent>
  <xr:revisionPtr revIDLastSave="4" documentId="8_{238020C7-34CB-4C92-AEE1-BF77AFA6D941}" xr6:coauthVersionLast="47" xr6:coauthVersionMax="47" xr10:uidLastSave="{EE5EA247-3A04-464C-B55D-EAC49F5A9C5D}"/>
  <bookViews>
    <workbookView xWindow="-28920" yWindow="-120" windowWidth="29040" windowHeight="15720" xr2:uid="{00000000-000D-0000-FFFF-FFFF00000000}"/>
  </bookViews>
  <sheets>
    <sheet name="Paid Solicitor Sumary 2019" sheetId="1" r:id="rId1"/>
  </sheets>
  <definedNames>
    <definedName name="_xlnm.Print_Area" localSheetId="0">'Paid Solicitor Sumary 2019'!$A:$I</definedName>
    <definedName name="_xlnm.Print_Titles" localSheetId="0">'Paid Solicitor Sumary 2019'!$1:$1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 l="1"/>
  <c r="G59" i="1"/>
  <c r="F59" i="1"/>
  <c r="D59" i="1"/>
  <c r="E59" i="1" s="1"/>
  <c r="C59" i="1"/>
</calcChain>
</file>

<file path=xl/sharedStrings.xml><?xml version="1.0" encoding="utf-8"?>
<sst xmlns="http://schemas.openxmlformats.org/spreadsheetml/2006/main" count="182" uniqueCount="144">
  <si>
    <t>Paid Solicitor</t>
  </si>
  <si>
    <t>DBA's</t>
  </si>
  <si>
    <t>Gross Proceeds</t>
  </si>
  <si>
    <t>Net to Charity</t>
  </si>
  <si>
    <t>Overall Percent to Charity</t>
  </si>
  <si>
    <t>Minimum Percent To Charity</t>
  </si>
  <si>
    <t>Maximum Percent To Charity</t>
  </si>
  <si>
    <t>Number of Campaigns</t>
  </si>
  <si>
    <t>Clients</t>
  </si>
  <si>
    <t>10928046 CANADA, INC.   Reg. No. 20193004465   99 AVENUE ROAD   TORONTO,  M5R 2G5   905-481-1729</t>
  </si>
  <si>
    <t>HCB</t>
  </si>
  <si>
    <t>SOS CHILDREN'S VILLAGES - USA INC.</t>
  </si>
  <si>
    <t>AMERIDIAL, INC.   Reg. No. 20183035578   4877 HIGBEE AVE., NW   CANTON, OH 44718   4122539910</t>
  </si>
  <si>
    <t>N/A</t>
  </si>
  <si>
    <t>AMERICAN BIBLE SOCIETY</t>
  </si>
  <si>
    <t>ARIA COMMUNICATIONS CORPORATION   Reg. No. 20023003236   717 WEST ST. GERMAIN STREET   ST. CLOUD, MN 56301   320-259-5206</t>
  </si>
  <si>
    <t>D/B/A SUPPORT SERVICES</t>
  </si>
  <si>
    <t>AFS-USA INC., AMERICAN ASSOCIATION OF NURSE ANESTHETISTS FOUNDATION, COLORADO MUSEUM OF NATURAL HISTORY, DELTA UPSILON EDUCATIONAL FOUNDATION, DISABLED AMERICAN VETERANS, FINCA INTERNATIONAL INC., FOUNDATION FOR NATIONAL PROGRESS, KAPPA KAPPA GAMMA FOUNDATION, LAMBDA CHI ALPHA EDUCATIONAL FOUNDATION INC., LUTHERAN WORLD RELIEF, MITCHELL HAMLINE SCHOOL OF LAW, NATIONAL PSORIASIS FOUNDATION, THE EDUCATIONAL FOUNDATION OF ALPHA GAMMA RHO, THE UNION OF CONCERNED SCIENTISTS INC., TRUSTEES OF THE HAMLINE UNIVERSITY OF MINNESOTA</t>
  </si>
  <si>
    <t>ASSOCIATED COMMUNITY SERVICES, INC.   Reg. No. 20043002462   23800 W. TEN MILE ROAD, SUITE 200   SOUTHFIELD, MI 48033   248-352-2600</t>
  </si>
  <si>
    <t>AC SERVICES</t>
  </si>
  <si>
    <t>CHILDREN'S CANCER RECOVERY FOUNDATION, KIDS WISH NETWORK INC.</t>
  </si>
  <si>
    <t>AUTOMOTIVE RECOVERY SERVICES, INC   Reg. No. 20083003137   2 WESTBROOK CORPORATE CENTER   WESTCHESTER, IL 60154   916-802-3924</t>
  </si>
  <si>
    <t>INSURANCE AUTO AUCTIONS</t>
  </si>
  <si>
    <t>ALIE FOUNDATION INC., AMERICAN TRANSPLANT FOUNDATION, ART FROM ASHES INC., HONOR BOUND FOUNDATION INC., OUT BOULDER, PLANNED PARENTHOOD OF THE ROCKY MOUNTAINS INC., RONALD MCDONALD HOUSE CHARITIES OF SOUTHERN COLORADO INC., ST. MARY'S HOSPITAL FOUNDATION, THE HUMANE SOCIETY OF THE UNITED STATES</t>
  </si>
  <si>
    <t>CAPITAL STRATEGIES   Reg. No. 20153019381   13900 OLD HARBOR LANE   MARINA DEL REY, CA 90292   3103452668</t>
  </si>
  <si>
    <t>EVERYTOWN FOR GUN SAFETY ACTION FUND INC., EVERYTOWN FOR GUN SAFETY SUPPORT FUND INC.</t>
  </si>
  <si>
    <t>CAPITOL RESOURCES, INC.   Reg. No. 20093000202   109 WEST FRONT STREET   BROOKLYN, IA 52211   641-522-4645</t>
  </si>
  <si>
    <t>CAMPAIGN HEADQUARTERS</t>
  </si>
  <si>
    <t>AMERICAN LEPROSY MISSIONS INC., SUSAN B. ANTHONY LIST INC., TEA PARTY PATRIOTS ACTION INC.</t>
  </si>
  <si>
    <t>CAUSEWORX, INC.   Reg. No. 20153026928   2 MCNAMARA CT.   AJAX,  L1T 4W6   416-999-2335</t>
  </si>
  <si>
    <t>INTERNATIONAL FELLOWSHIP OF CHRISTIANS &amp; JEWS INC.</t>
  </si>
  <si>
    <t>COINSTAR ASSET HOLDINGS, LLC   Reg. No. 20053003657   1800 114TH AVE. SE   BELLEVUE, WA 98004   425-943-8251</t>
  </si>
  <si>
    <t>CHILDREN'S MIRACLE NETWORK, THE HUMANE SOCIETY OF THE UNITED STATES, THE LEUKEMIA &amp; LYMPHOMA SOCIETY, UNITED WAY WORLDWIDE</t>
  </si>
  <si>
    <t>COINSTAR ASSET HOLDINGS, LLC   Reg. No. 20183010499   1800 114TH AVE SE   BELLEVUE, WA 98004   425-943-8251</t>
  </si>
  <si>
    <t>THE SAFEWAY FOUNDATION, WORLD WILDLIFE FUND INC.</t>
  </si>
  <si>
    <t>CRF INC   Reg. No. 20123044758   698 OLDEFIELD COMMONS DR   GREENWOOD, IN 46142   3178070520</t>
  </si>
  <si>
    <t>CHARITABLE RESOURCE FOUNDATION</t>
  </si>
  <si>
    <t>CIRCLE OF FRIENDS FOR AMERICAN VETERANS, CRISIS RELIEF NETWORK, DISABLED POLICE AND SHERIFFS FOUNDATION INC.</t>
  </si>
  <si>
    <t>DIALAMERICA MARKETING, INC.   Reg. No. 20023003447   960 MACARTHUR BLVD   MAHWAH, NJ 07495   201-327-0200</t>
  </si>
  <si>
    <t>DIALAMERICA INC.</t>
  </si>
  <si>
    <t>MOTHERS AGAINST DRUNK DRIVING</t>
  </si>
  <si>
    <t>DIRECTELE, INC.   Reg. No. 20093006412   28091 DEQUINDRE, SUITE 302   MADISON HEIGHTS, MI 48071   248-516-2269</t>
  </si>
  <si>
    <t>ANIMALS ABUSED &amp; ABANDONED INC, KIDS WISH NETWORK INC., LAW ENFORCEMENT EDUCATION PROGRAM, UNITED CANCER SUPPORT FOUNDATION</t>
  </si>
  <si>
    <t>DONOR CARE CENTER, INC.   Reg. No. 20083000714   4535 STRAUSSER ST., NW   NORTH CANTON, OH 44728   330-497-4888</t>
  </si>
  <si>
    <t>AMERICAN BIBLE SOCIETY, CHRISTIAN ADVOCATES SERVING EVANGELISM INC., CHRISTIAN APPALACHIAN PROJECT INC., CROSS INTERNATIONAL  INC., DAYSPRING INTERNATIONAL, LIBERTY COUNSEL ACTION, MOTHERS AGAINST DRUNK DRIVING, THE FOUNDATION FOR A CHRISTIAN CIVILIZATION INC., THE INSPIRATIONAL NETWORK INC., THE MOODY BIBLE INSTITUTE OF CHICAGO, UNITED SERVICE ORGANIZATIONS INC.</t>
  </si>
  <si>
    <t>DONOR DEVELOPMENT STRATEGIES LLC   Reg. No. 20123002817   141 UNION BOULEVARD   LAKEWOOD, CO 80228   720-536-8705</t>
  </si>
  <si>
    <t>ROCKY MOUNTAIN PUBLIC MEDIA INC.</t>
  </si>
  <si>
    <t>DONOR SERVICES GROUP, LLC   Reg. No. 20033002599   1200 WILSHIRE BLVD   LOS ANGELES, CA 90017   816-472-9000</t>
  </si>
  <si>
    <t>AMERICAN CIVIL LIBERTIES UNION INC., AMERICAN FILM INSTITUTE, AMERICAN INDIAN COLLEGE FUND, AMERICAN RED CROSS, BREAD FOR THE WORLD INC., DEFENDERS OF WILDLIFE, DORIS DAY ANIMAL LEAGUE, EARTHJUSTICE, ENVIRONMENTAL DEFENSE FUND INCORPORATED, GREENPEACE FUND INC., GREENPEACE INC., HUMANE SOCIETY LEGISLATIVE FUND, INTERNATIONAL FUND FOR ANIMAL WELFARE INC., MERCY CORPS, NARAL PRO-CHOICE AMERICA, NATIONAL AUDUBON SOCIETY INC., NATIONAL WILDLIFE FEDERATION, NATURAL RESOURCES DEFENSE COUNCIL INC., ORGANIZING FOR ACTION, OXFAM AMERICA INC., SAVE THE CHILDREN FEDERATION INC., SMILE TRAIN INC., SPECIAL OLYMPICS INC., THE AMERICAN SOCIETY FOR THE PREVENTION OF CRUELTY TO ANIMALS, THE FUND FOR ANIMALS INC, THE HUMANE SOCIETY OF THE UNITED STATES, THE METROPOLITAN MUSEUM OF ART, THE NATURE CONSERVANCY, THE WILDERNESS SOCIETY, UNITED STATES ASSOCIATION FOR UNHCR, UNITED STATES FUND FOR UNICEF DBA UNICEF USA, VETERANS OF FOREIGN WARS OF THE UNITED STATES, YOSEMITE FOUNDATION</t>
  </si>
  <si>
    <t>EATON VANCE DISTRIBUTORS INC.   Reg. No. 20033005498   TWO INTERNATIONAL PLACE   BOSTON, MA 02110   1-800-225-6265</t>
  </si>
  <si>
    <t>THE U.S. CHARITABLE GIFT TRUST</t>
  </si>
  <si>
    <t>FINDING FAVOUR MUSIC, LLC   Reg. No. 20183028830   6520 COX RD.   COLLEGE GROVE, TN 37046   6153306348</t>
  </si>
  <si>
    <t>FOOD FOR THE HUNGRY INC.</t>
  </si>
  <si>
    <t>FRONT LINE SUPPORT, LLC   Reg. No. 20143026454   2006 SOUTHERN BLVD   RIO RANCHO, NM 87124   505-883-3730</t>
  </si>
  <si>
    <t>AMERICAN ASSOCIATION OF STATE TROOPERS INC., MIRACLE FLIGHTS, THE AMERICANS CHILDREN'S SOCIETY, THE COMMITTEE FOR MISSING CHILDREN INC., VOLUNTEER FIREFIGHTER ALLIANCE INC.</t>
  </si>
  <si>
    <t>FULL SAIL MARKETING, INC.   Reg. No. 20193007515   906 MAR WALT DR., UNIT D   FORT WALTON BEACH, FL 32547   850-243-5183</t>
  </si>
  <si>
    <t>A QUICK CALL</t>
  </si>
  <si>
    <t>COPS FOR KIDS INC.</t>
  </si>
  <si>
    <t>GATEWAY COMMUNICATIONS INCORPORATED   Reg. No. 20113028475   16805 NE MASON COURT   PORTLAND, OR 97230   503-257-0100</t>
  </si>
  <si>
    <t>GCI, THE HOFFMAN RESEARCH GROUP</t>
  </si>
  <si>
    <t>THE DENVER RESCUE MISSION, WELD FOOD BANK</t>
  </si>
  <si>
    <t>GLOBAL FACES DIRECT CORP   Reg. No. 20183025463   25 LESMILL ROAD   TORONTO,  M3B 2T3   647-313-3284</t>
  </si>
  <si>
    <t>AMNESTY INTERNATIONAL OF THE USA INC., WORLD ANIMAL PROTECTION</t>
  </si>
  <si>
    <t>GORDON AND SCHWENKMEYER, INC   Reg. No. 20023006626   20300 S VERMONT STE 210   TORRANCE, CA 90502   310-615-2308</t>
  </si>
  <si>
    <t>AMERICAN DIABETES ASSOCIATION, LEAGUE OF WOMEN VOTERS OF THE UNITED STATES, PEOPLE FOR THE AMERICAN WAY, PLANNED PARENTHOOD FEDERATION OF AMERICA INC., THE STUDENT CONSERVATION ASSOCIATION INC</t>
  </si>
  <si>
    <t>GRASSROOTS CAMPAIGNS, INC.   Reg. No. 20043008476   186 LINCOLN STREET, SUITE 100   BOSTON, NY 02111   617-482-6882</t>
  </si>
  <si>
    <t>AMERICAN CIVIL LIBERTIES UNION INC., MEDECINS SANS FRONTIERES USA INC./DOCTORS WITHOUT BORDERS USA INC., NATIONAL AUDUBON SOCIETY INC., PLANNED PARENTHOOD FEDERATION OF AMERICA INC.</t>
  </si>
  <si>
    <t>HIGH FLIGHT SERVICES LLC   Reg. No. 20183027755   2075 S. COLUMBINE ST.   DENVER, CO 80210   3039068287</t>
  </si>
  <si>
    <t>WINGS OVER THE ROCKIES AIR &amp; SPACE MUSEUM</t>
  </si>
  <si>
    <t>HUDSON BAY COMPANY OF ILLINOIS, INC.   Reg. No. 20023006198   941 O STREET, SUITE 625   LINCOLN, NE 68508   402-476-1010</t>
  </si>
  <si>
    <t>HUDSON BAY COMPANY</t>
  </si>
  <si>
    <t>9TO5 NATIONAL ASSOCIATION OF WORKING WOMEN, ORGANIC CONSUMERS ASSOCIATION, ORGANIC CONSUMERS FUND, THE BLUE BENCH</t>
  </si>
  <si>
    <t>INFOCISION, INC.   Reg. No. 20023004518   325 SPRINGSIDE DRIVE   AKRON, OH 44333   330-668-1400</t>
  </si>
  <si>
    <t>AMERICAN DIABETES ASSOCIATION, AMERICAN HEART ASSOCIATION INC., AMERICAN INSTITUTE FOR CANCER RESEARCH, CHILDFUND INTERNATIONAL USA, CHILDREN INTERNATIONAL, CHRISTIAN ADVOCATES SERVING EVANGELISM INC., CITIZENS UNITED, CONCERNED WOMEN FOR AMERICA, CONCERNED WOMEN FOR AMERICA LEGISLATIVE ACTION COMMITTEE, CORAL RIDGE MINISTRIES MEDIA INC., CORRIE TEN BOOM FELLOWSHIP INC., DISABLED AMERICAN VETERANS, EACH INC., EASTER SEALS INC., FEED THE CHILDREN INC., FOOD FOR THE POOR INC., HAVEN MINISTRIES, INTERNATIONAL FELLOWSHIP OF CHRISTIANS &amp; JEWS INC., JEWISH VOICE MINISTRIES INTERNATIONAL, LEADING THE WAY WITH DR. MICHAEL YOUSSEF INC., LESEA GLOBAL FEED THE HUNGRY INC., MARCH OF DIMES FOUNDATION, MOTHERS AGAINST DRUNK DRIVING, NATIONAL RIFLE ASSOCIATION OF AMERICA, NORTH SHORE ANIMAL LEAGUE AMERICA INC., OPEN DOORS WITH BROTHER ANDREW INC.., OPERATION SMILE INC., ROCKY MOUNTAIN PUBLIC MEDIA INC., SIERRA CLUB, THE ARTHRITIS FOUNDATION INC., UNITED SERVICE ORGANIZATIONS INC., UNITED STATES ASSOCIATION FOR UNHCR, VISION CHARITABLE TRUST D/B/A MY FAITH VOTES</t>
  </si>
  <si>
    <t>J. MILITO &amp; ASSOCIATES, INC.   Reg. No. 20123044601   1133 MAPLEGROVE DRIVE, NW   GRAND RAPIDS, MI 49504   616-453-8711</t>
  </si>
  <si>
    <t>PIKES PEAK COUNCIL INC. BOY SCOUTS OF AMERICA</t>
  </si>
  <si>
    <t>JADENT INC   Reg. No. 20023003296   3787 RIVER RD N. SUITE B   KEIZER, OR 97303   503-393-9500</t>
  </si>
  <si>
    <t>CANCER FEDERATION INC., CHILDHOOD LEUKEMIA FOUNDATION INC., FIND THE CHILDREN, KIDS WISH NETWORK INC.</t>
  </si>
  <si>
    <t>KARS-R-US   Reg. No. 20183017018   6059 N BRIARGATE LANE   GLENDORA, CA 91740   8775005277</t>
  </si>
  <si>
    <t>KARS-R-US</t>
  </si>
  <si>
    <t>FIND THE CHILDREN, UNITED BREAST CANCER FOUNDATION</t>
  </si>
  <si>
    <t>LYNNE COTTRELL   Reg. No. 20073003286   2576 S LANSING WAY   AURORA, CO 80014   303-696-0450</t>
  </si>
  <si>
    <t>TAPS CELEBRITY CLASSIC</t>
  </si>
  <si>
    <t>TRAGEDY ASSISTANCE PROGRAM FOR SURVIVORS INC. ["TAPS"]</t>
  </si>
  <si>
    <t>MDS COMMUNICATIONS CORPORATION   Reg. No. 20023003497   545 JUANITA AVENUE   MESA, AZ 85210   816-472-9000</t>
  </si>
  <si>
    <t>ALLIANCE DEFENDING FREEDOM, AMERICAN BIBLE SOCIETY, AMERICAN INSTITUTE FOR CANCER RESEARCH, CATHOLIC MEDICAL MISSION BOARD INC., CHRISTIAN ADVOCATES SERVING EVANGELISM INC., CONSUMER REPORTS INC., COOPERATIVE FOR ASSISTANCE AND RELIEF EVERYWHERE INC., FAITH AND FREEDOM COALITION INC., FAMILY POLICY ALLIANCE, FAMILY RESEARCH COUNCIL, FAMILY RESEARCH COUNCIL ACTION, FEEDING AMERICA, FIRST LIBERTY INSTITUTE, FOOD FOR THE HUNGRY INC., HABITAT FOR HUMANITY INTERNATIONAL INC., HEIFER PROJECT INTERNATIONAL, HOLT INTERNATIONAL CHILDREN'S SERVICES INC., INTERNATIONAL FELLOWSHIP OF CHRISTIANS &amp; JEWS INC., NATIONAL RIGHT TO LIFE, OPERATION SMILE INC., PRISON FELLOWSHIP MINISTRIES, SAVE THE CHILDREN FEDERATION INC., SPECIAL OLYMPICS INC., STUDENTS FOR LIFE OF AMERICA INC., THE HERITAGE FOUNDATION, VETERANS OF FOREIGN WARS OF THE UNITED STATES, WAY MEDIA INC.</t>
  </si>
  <si>
    <t>MIDWEST PUBLISHING-DN, INC.   Reg. No. 20043009597   10844 N. 23RD AVE.   PHOENIX, AZ 85029   602-943-1244</t>
  </si>
  <si>
    <t>MPI</t>
  </si>
  <si>
    <t>AUTISM SPECTRUM DISORDER FOUNDATION INC., CANCER SURVIVORS' FUND, CENTER FOR AMERICAN HOMELESS VETERANS INC., CHILDHOOD LEUKEMIA FOUNDATION INC., FIREFIGHTERS CHARITABLE FOUNDATION INC., FIREFIGHTERS SUPPORT FOUNDATION INC., NATIONAL ASSOCIATION OF CHIEFS OF POLICE INC., THE AMERICAN FEDERATION OF POLICE AND CONCERNED CITIZENS INC., THE COMMITTEE FOR MISSING CHILDREN INC., VETERANS SUPPORT FOUNDATION</t>
  </si>
  <si>
    <t>MP CONSULTING INC.   Reg. No. 20023006080   3679 S. HURON ST. #401   ENGLEWOOD, CO 80110   303.781.1220</t>
  </si>
  <si>
    <t>ARVADA PROFESSIONAL FIRE FIGHTERS FOUNDATION, DENVER POLICE BROTHERHOOD</t>
  </si>
  <si>
    <t>NATIONAL CHARITY SERVICES, INC.   Reg. No. 20133002591   1905 BRENTWOOD ROAD NE   WASHINGTON, DC 20018   202-461-2054</t>
  </si>
  <si>
    <t>CHARITY DISPATCH</t>
  </si>
  <si>
    <t>DISCOVER GOODWILL OF SOUTHERN &amp; WESTERN COLORADO, HOMES FOR OUR TROOPS INC., SOLDIERS ANGELS</t>
  </si>
  <si>
    <t>NATIONAL FUNDRAISING MANAGEMENT, INC.   Reg. No. 20123006931   10159 WAYZATA BLVD., SUITE 125   HOPKINS, MN 55305   952-456-6100</t>
  </si>
  <si>
    <t>CAR DONATION FOUNDATION</t>
  </si>
  <si>
    <t>NETWORK FOR GOOD, INC.   Reg. No. 20133029964   1140 CONNECTICUT AVE. NW, SUITE 700   WASHINGTON, DC 20036   202-627-1715</t>
  </si>
  <si>
    <t>NETWORK FOR GOOD INC.</t>
  </si>
  <si>
    <t>NEW CANVASSING EXPERIENCE, INC.   Reg. No. 20183007747   78 SAN MARCOS ST   AUSTIN, TX 78702   7143282743</t>
  </si>
  <si>
    <t>THE NATURE CONSERVANCY</t>
  </si>
  <si>
    <t>ONTHEBALLOT CONSULTING   Reg. No. 20153022084   4514 EAST LOUISIANA AVENUE   DENVER, CO 80246   3039008154</t>
  </si>
  <si>
    <t>COLORADO ALLIANCE OF MINERAL AND ROYALTY OWNERS</t>
  </si>
  <si>
    <t>OUTREACH CALLING   Reg. No. 20103013850   200 S. VIRGINIA STREET, 8TH FLOOR   RENO, NV 89501   775-322-9992</t>
  </si>
  <si>
    <t>CRISIS RELIEF NETWORK, DEFEAT DIABETES FOUNDATION INC., DISABLED POLICE AND SHERIFFS FOUNDATION INC., FIREFIGHTERS SUPPORT FOUNDATION INC., INTERNATIONAL UNION OF POLICE ASSOCIATIONS AFL-CIO, LAW ENFORCEMENT OFFICERS RELIEF FUND, UNITED CANCER SUPPORT FOUNDATION, VOLUNTEER FIREFIGHTER ALLIANCE INC.</t>
  </si>
  <si>
    <t>OUTREACH MARKETING, LLC   Reg. No. 20163040577   1208 E. BROADWAY RD., #205   TEMPE, AZ 85282   4806367303</t>
  </si>
  <si>
    <t>AURORA POLICE ASSOCIATION CHARITABLE FOUNDATION INC.</t>
  </si>
  <si>
    <t>PUBLIC INTEREST COMMUNICATIONS, INC.   Reg. No. 20023003736   7700 LEESBURG PIKE, SUITE 416 SOUTH   FALLS CHURCH, VA 22043   (703) 847-8300</t>
  </si>
  <si>
    <t>PIC</t>
  </si>
  <si>
    <t>CHRISTIAN APPALACHIAN PROJECT INC., CIVIL WAR PRESERVATION TRUST, COMMON CAUSE, CONQUER CANCER FOUNDATION OF THE AMERICAN SOCIETY OF CLINICAL ONCOLOGY, DEFENDERS OF WILDLIFE, DISABLED AMERICAN VETERANS, ENVIRONMENTAL DEFENSE FUND INCORPORATED, FINCA INTERNATIONAL INC., INTERNATIONAL RESCUE COMMITTEE INC., LEAGUE OF WOMEN VOTERS OF THE UNITED STATES, MEDECINS SANS FRONTIERES USA INC./DOCTORS WITHOUT BORDERS USA INC., NARAL PRO-CHOICE AMERICA, NATIONAL LGBTQ TASK FORCE, PLANNED PARENTHOOD ACTION FUND INC., PLANNED PARENTHOOD FEDERATION OF AMERICA INC., SHARE OUR STRENGTH, SPECIAL OLYMPICS INC., THE CENTER FOR REPRODUCTIVE RIGHTS INC., THE NATIONAL HUMANE EDUCATION SOCIETY, THE QUIET HOUR INC., WOMEN FOR WOMEN INTERNATIONAL, WORLD WILDLIFE FUND INC.</t>
  </si>
  <si>
    <t>RESIDENTIAL PROGRAMS, INC.   Reg. No. 20123022646   12 CHRISTOPHER WAY   EATONTOWN, CO 07724   866-609-1881</t>
  </si>
  <si>
    <t>COLORADO FRATERNAL ORDER OF POLICE PUBLIC SAFETY AWARENESS FOUNDATION</t>
  </si>
  <si>
    <t>RUFFALO NOEL LEVITZ,  LLC   Reg. No. 20023005800   1025 KIRKWOOD PARKWAY SW   CEDAR RAPIDS, IA 52404   319-362-7483</t>
  </si>
  <si>
    <t>COLBY-SAWYER COLLEGE, GEORGIAN COURT UNIVERSITY, LAKE FOREST ACADEMY, MIAMI UNIVERSITY, PACE UNIVERSITY, PUBLIC BROADCASTING OF COLORADO INCORPORATED, UNIVERSITY OF FLORIDA FOUNDATION INC., USAFA ENDOWMENT INC.</t>
  </si>
  <si>
    <t>SD&amp;A TELESERVICES, INC.   Reg. No. 20043004058   5757 W. CENTURY BLVD., STE. 300   LOS ANGELES, CA 90045   816-472-9000</t>
  </si>
  <si>
    <t>LEAGUE OF WOMEN VOTERS OF THE UNITED STATES, NATURAL RESOURCES DEFENSE COUNCIL INC., OPERA COLORADO, SOUTHERN POVERTY LAW CENTER INC.</t>
  </si>
  <si>
    <t>SIEGEL MARKETING GROUP, INC.   Reg. No. 20083014276   1845 N. FARWELL AVE., SUITE 300   MILWAUKEE, WI 53202   414-271-7000</t>
  </si>
  <si>
    <t>AMERICAN ISRAEL PUBLIC AFFAIRS COMMITTEE, JEWISHCOLORADO</t>
  </si>
  <si>
    <t>STRATEGIC MARKETING FOR THE ARTS LLC   Reg. No. 20113010924   550 N KINGSBURY ST #516   CHICAGO, IL 60654   312.651.6166</t>
  </si>
  <si>
    <t>SMART MARKETING</t>
  </si>
  <si>
    <t>COLORADO SPRINGS PHILHARMONIC ORCHESTRA, DENVER FILM SOCIETY</t>
  </si>
  <si>
    <t>TELCOM ENTERPRISES OF COLORADO, INC.   Reg. No. 20173018563   2025 SHADY CREST DRIVE   BIRMINGHAM, AL 35216   205-823-4798</t>
  </si>
  <si>
    <t>A QUICK CALL, FULL SAIL MARKETING</t>
  </si>
  <si>
    <t>COPS FOR KIDS INC., THE AMERICANS CHILDREN'S SOCIETY</t>
  </si>
  <si>
    <t>TELEFUND, INC.   Reg. No. 20023003714   186 LINCOLN STREET, SUITE 100   BOSTON, MA 02111   617-482-6882</t>
  </si>
  <si>
    <t>ACTION AGAINST HUNGER - USA, AMERICAN CIVIL LIBERTIES UNION INC., AMERICAN DIABETES ASSOCIATION, AMERICARES FOUNDATIONINC, AMNESTY INTERNATIONAL OF THE USA INC., ENVIRONMENTAL DEFENSE FUND INCORPORATED, FOUNDATION FOR NATIONAL PROGRESS, GREENPEACE INC., HUMAN RIGHTS CAMPAIGN INC., NATIONAL ORGANIZATION FOR WOMEN, NATURAL RESOURCES DEFENSE COUNCIL INC., OXFAM AMERICA INC., PARTNERS IN HEALTH A NONPROFIT CORPORATION, PEOPLE FOR THE AMERICAN WAY, PLANNED PARENTHOOD ACTION FUND INC., PLANNED PARENTHOOD FEDERATION OF AMERICA INC., PLANNED PARENTHOOD OF THE ROCKY MOUNTAINS INC., ROCKY MOUNTAIN PUBLIC MEDIA INC., SIERRA CLUB, SIXTEEN THIRTY FUND, SOUTHERN POVERTY LAW CENTER INC., THE AMERICAN SOCIETY FOR THE PREVENTION OF CRUELTY TO ANIMALS, THE HUMANE SOCIETY OF THE UNITED STATES, THE LEAGUE OF CONSERVATION VOTERS INC., THE UNION OF CONCERNED SCIENTISTS INC.</t>
  </si>
  <si>
    <t>THE HERITAGE COMPANY, INC.   Reg. No. 20023005595   2402 WILDWOOD AVE., STE. 500   SHERWOOD, AR 72120   501-835-5000</t>
  </si>
  <si>
    <t>AMERICAN PAGEANT PUBLISHERS, AMERICAN VETERANS PUBLICATIONS, COMMUNITY SERVICE PUBLISHERS, GUARDIAN PUBLISHERS, HERITAGE CORPORATION, HERITAGE PUBLISHING CO., MEDALLION PRODUCTIONS, MEDALLION PUBLICATIONS, UNITED DEAF SERVICES, YOUTH SERVICES</t>
  </si>
  <si>
    <t>CHILDREN'S WISH FOUNDATION INTERNATIONAL INC., ENLISTED ASSOCIATION OF THE NATIONAL GUARD OF THE UNITED STATES, GOOD SHEPHERD INDIA, HELP HOSPITALIZED VETERANS D/B/A HELP HEAL VETERANS, MEDECINS SANS FRONTIERES USA INC./DOCTORS WITHOUT BORDERS USA INC., MOTHERS AGAINST DRUNK DRIVING, MULTIPLE SCLEROSIS ASSOCIATION OF AMERICA INC., NATIONAL CAREGIVING FOUNDATION, NATIONAL WILDLIFE FEDERATION, PROMENADE NATIONALE CORPORATION, SPECIAL OLYMPICS COLORADO, THE FOUNDATION FIGHTING BLINDNESS INC., THE NATIONAL CHILDREN'S CANCER SOCIETY INC., UNITED BREAST CANCER FOUNDATION, VETERANS OF FOREIGN WARS DEPARTMENT OF COLORADO</t>
  </si>
  <si>
    <t>THE KAUFFMAN GROUP   Reg. No. 20173019670   208 EYE STREET, NE   WASHINGTON, DC 20002   202-544-7708</t>
  </si>
  <si>
    <t>KAUFFMAN GROUP</t>
  </si>
  <si>
    <t>PRIORITIES USA, PRIORITIES USA FOUNDATION</t>
  </si>
  <si>
    <t>THRIVING CHILDREN ADVOCATES, LLC   Reg. No. 20173029213   7106 CROSSROADS BLVD., SUITE 215   BRENTWOOD, TN 37027   6159150387</t>
  </si>
  <si>
    <t>CHILDFUND INTERNATIONAL USA, CHILDREN INTERNATIONAL, WORLD VISION INC.</t>
  </si>
  <si>
    <t>TROOPER PUBLICATIONS WEST, INC.   Reg. No. 20023003238   7765 CALLE FACIL   SARASOTA, FL 34238   508-540-5051</t>
  </si>
  <si>
    <t>ASSOCIATION OF COLORADO STATE PATROL PROFESSIONALS</t>
  </si>
  <si>
    <t>TSM DONOR ENGAGEMENT TEAM, INC.   Reg. No. 20163004952   155 COMMERCE DRIVE   FREEDOM, PA 15042   757-779-6799</t>
  </si>
  <si>
    <t>PLIMOTH PLANTATION INC., THE AMERICAN COLLEGE, THE CLEVELAND CLINIC FOUNDATION</t>
  </si>
  <si>
    <t>W L MANAGEMENT,INC.   Reg. No. 20023003746   325 KENWOOD CIRCLE   COLORADO SPRINGS, CO 80910   719-648-5073</t>
  </si>
  <si>
    <t>VFW POST 101</t>
  </si>
  <si>
    <t>WAYS FUNDRAISING USA   Reg. No. 20163020600   515 SOUTH FLOWER STREET   LOS ANGELES, CA 90017   3235031308</t>
  </si>
  <si>
    <t>WITH COMMUNITY SERVICES, INC.   Reg. No. 20153001890   12746 CIMARRON PATH #130   SAN ANTONIO, TX 78249   210-424-6575</t>
  </si>
  <si>
    <t>AMERICAN ASSOCIATION OF STATE TROOPERS INC., FIREFIGHTERS CHARITABLE FOUNDATION INC., INTERNATIONAL UNION OF POLICE ASSOCIATIONS AFL-CIO</t>
  </si>
  <si>
    <t>TOTALS</t>
  </si>
  <si>
    <t>End of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</si>
</sst>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u/>
      <sz val="11"/>
      <color theme="1" tint="4.9989318521683403E-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3">
    <xf numFmtId="0" fontId="0" fillId="0" borderId="0" xfId="0"/>
    <xf numFmtId="0" fontId="16" fillId="0" borderId="0" xfId="0" applyFont="1" applyAlignment="1">
      <alignment wrapText="1"/>
    </xf>
    <xf numFmtId="0" fontId="0" fillId="0" borderId="0" xfId="0" applyAlignment="1">
      <alignment wrapText="1"/>
    </xf>
    <xf numFmtId="0" fontId="18" fillId="0" borderId="11" xfId="0" applyFont="1" applyBorder="1" applyAlignment="1">
      <alignment wrapText="1"/>
    </xf>
    <xf numFmtId="0" fontId="18" fillId="0" borderId="10" xfId="0" applyFont="1" applyBorder="1" applyAlignment="1">
      <alignment wrapText="1"/>
    </xf>
    <xf numFmtId="8" fontId="18" fillId="0" borderId="10" xfId="0" applyNumberFormat="1" applyFont="1" applyBorder="1" applyAlignment="1">
      <alignment wrapText="1"/>
    </xf>
    <xf numFmtId="10" fontId="18" fillId="0" borderId="10" xfId="0" applyNumberFormat="1" applyFont="1" applyBorder="1" applyAlignment="1">
      <alignment wrapText="1"/>
    </xf>
    <xf numFmtId="0" fontId="18" fillId="0" borderId="12" xfId="0" applyFont="1" applyBorder="1" applyAlignment="1">
      <alignment wrapText="1"/>
    </xf>
    <xf numFmtId="0" fontId="19" fillId="0" borderId="16" xfId="0" applyFont="1" applyBorder="1" applyAlignment="1">
      <alignment wrapText="1"/>
    </xf>
    <xf numFmtId="0" fontId="19" fillId="0" borderId="17" xfId="0" applyFont="1" applyBorder="1" applyAlignment="1">
      <alignment wrapText="1"/>
    </xf>
    <xf numFmtId="8" fontId="19" fillId="0" borderId="17" xfId="0" applyNumberFormat="1" applyFont="1" applyBorder="1" applyAlignment="1">
      <alignment wrapText="1"/>
    </xf>
    <xf numFmtId="10" fontId="19" fillId="0" borderId="17" xfId="0" applyNumberFormat="1" applyFont="1" applyBorder="1" applyAlignment="1">
      <alignment wrapText="1"/>
    </xf>
    <xf numFmtId="0" fontId="19" fillId="0" borderId="18" xfId="0" applyFont="1" applyBorder="1" applyAlignment="1">
      <alignment wrapText="1"/>
    </xf>
    <xf numFmtId="0" fontId="20" fillId="33" borderId="13" xfId="0" applyFont="1" applyFill="1" applyBorder="1" applyAlignment="1">
      <alignment wrapText="1"/>
    </xf>
    <xf numFmtId="0" fontId="20" fillId="33" borderId="14" xfId="0" applyFont="1" applyFill="1" applyBorder="1" applyAlignment="1">
      <alignment wrapText="1"/>
    </xf>
    <xf numFmtId="0" fontId="20" fillId="33" borderId="15" xfId="0" applyFont="1" applyFill="1" applyBorder="1" applyAlignment="1">
      <alignment wrapText="1"/>
    </xf>
    <xf numFmtId="0" fontId="20" fillId="0" borderId="0" xfId="0" applyFont="1" applyAlignment="1">
      <alignment wrapText="1"/>
    </xf>
    <xf numFmtId="0" fontId="18" fillId="0" borderId="16" xfId="0" applyFont="1" applyBorder="1" applyAlignment="1">
      <alignment wrapText="1"/>
    </xf>
    <xf numFmtId="0" fontId="18" fillId="0" borderId="17" xfId="0" applyFont="1" applyBorder="1" applyAlignment="1">
      <alignment wrapText="1"/>
    </xf>
    <xf numFmtId="8" fontId="18" fillId="0" borderId="17" xfId="0" applyNumberFormat="1" applyFont="1" applyBorder="1" applyAlignment="1">
      <alignment wrapText="1"/>
    </xf>
    <xf numFmtId="10" fontId="18" fillId="0" borderId="17" xfId="0" applyNumberFormat="1" applyFont="1" applyBorder="1" applyAlignment="1">
      <alignment wrapText="1"/>
    </xf>
    <xf numFmtId="0" fontId="18" fillId="0" borderId="18" xfId="0" applyFont="1" applyBorder="1" applyAlignment="1">
      <alignment wrapText="1"/>
    </xf>
    <xf numFmtId="0" fontId="17" fillId="0" borderId="17" xfId="0"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strike val="0"/>
        <outline val="0"/>
        <shadow val="0"/>
        <u val="none"/>
        <vertAlign val="baseline"/>
        <color auto="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2" formatCode="&quot;$&quot;#,##0.00_);[Red]\(&quot;$&quot;#,##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2" formatCode="&quot;$&quot;#,##0.00_);[Red]\(&quot;$&quot;#,##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alignment horizontal="general" vertical="bottom" textRotation="0" wrapText="1" indent="0" justifyLastLine="0" shrinkToFit="0" readingOrder="0"/>
    </dxf>
    <dxf>
      <font>
        <b/>
        <i val="0"/>
        <strike val="0"/>
        <condense val="0"/>
        <extend val="0"/>
        <outline val="0"/>
        <shadow val="0"/>
        <u/>
        <vertAlign val="baseline"/>
        <sz val="11"/>
        <color theme="1" tint="4.9989318521683403E-2"/>
        <name val="Calibri"/>
        <family val="2"/>
        <scheme val="minor"/>
      </font>
      <fill>
        <patternFill patternType="solid">
          <fgColor indexed="64"/>
          <bgColor theme="8"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954428-8594-4D66-95F4-C06464F279BC}" name="Table2" displayName="Table2" ref="A1:I61" totalsRowShown="0" headerRowDxfId="13" dataDxfId="12" headerRowBorderDxfId="10" tableBorderDxfId="11" totalsRowBorderDxfId="9">
  <autoFilter ref="A1:I61" xr:uid="{FB93A64E-CD33-40D9-946E-30262F0128FB}"/>
  <tableColumns count="9">
    <tableColumn id="1" xr3:uid="{16730E1D-F38D-4C37-97EC-ACE4BB4D0D01}" name="Paid Solicitor" dataDxfId="8"/>
    <tableColumn id="2" xr3:uid="{2C528731-0CB5-48EF-AF64-D6092FBB8119}" name="DBA's" dataDxfId="7"/>
    <tableColumn id="3" xr3:uid="{FE84B4E5-0DB7-4C75-8DE4-BC32E8B19E9C}" name="Gross Proceeds" dataDxfId="6"/>
    <tableColumn id="4" xr3:uid="{0618940B-1698-4071-8AC5-288D92A137EC}" name="Net to Charity" dataDxfId="5"/>
    <tableColumn id="5" xr3:uid="{B50BB8C3-6CE5-4AB8-8633-0580103B66CD}" name="Overall Percent to Charity" dataDxfId="4"/>
    <tableColumn id="6" xr3:uid="{D5E11C8B-85AD-4B86-A156-00421C05DD00}" name="Minimum Percent To Charity" dataDxfId="3"/>
    <tableColumn id="7" xr3:uid="{DFC11531-78D7-4FA9-BA9E-FE4746B0B85A}" name="Maximum Percent To Charity" dataDxfId="2"/>
    <tableColumn id="8" xr3:uid="{3F34AADA-5A2A-499D-9AB1-928EC5446EB0}" name="Number of Campaigns" dataDxfId="1"/>
    <tableColumn id="9" xr3:uid="{B8BF929F-6526-484E-986A-9C322079477C}" name="Client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1"/>
  <sheetViews>
    <sheetView tabSelected="1" topLeftCell="B1" workbookViewId="0">
      <pane ySplit="1" topLeftCell="A51" activePane="bottomLeft" state="frozen"/>
      <selection pane="bottomLeft"/>
    </sheetView>
  </sheetViews>
  <sheetFormatPr defaultRowHeight="15"/>
  <cols>
    <col min="1" max="2" width="60.7109375" customWidth="1"/>
    <col min="3" max="3" width="20.140625" bestFit="1" customWidth="1"/>
    <col min="4" max="4" width="15.5703125" bestFit="1" customWidth="1"/>
    <col min="5" max="5" width="25.85546875" customWidth="1"/>
    <col min="6" max="6" width="28.42578125" customWidth="1"/>
    <col min="7" max="7" width="28.7109375" customWidth="1"/>
    <col min="8" max="8" width="22.7109375" customWidth="1"/>
    <col min="9" max="9" width="60.7109375" customWidth="1"/>
    <col min="10" max="16384" width="9.140625" style="2"/>
  </cols>
  <sheetData>
    <row r="1" spans="1:9" s="16" customFormat="1">
      <c r="A1" s="13" t="s">
        <v>0</v>
      </c>
      <c r="B1" s="14" t="s">
        <v>1</v>
      </c>
      <c r="C1" s="14" t="s">
        <v>2</v>
      </c>
      <c r="D1" s="14" t="s">
        <v>3</v>
      </c>
      <c r="E1" s="14" t="s">
        <v>4</v>
      </c>
      <c r="F1" s="14" t="s">
        <v>5</v>
      </c>
      <c r="G1" s="14" t="s">
        <v>6</v>
      </c>
      <c r="H1" s="14" t="s">
        <v>7</v>
      </c>
      <c r="I1" s="15" t="s">
        <v>8</v>
      </c>
    </row>
    <row r="2" spans="1:9" ht="30">
      <c r="A2" s="3" t="s">
        <v>9</v>
      </c>
      <c r="B2" s="4" t="s">
        <v>10</v>
      </c>
      <c r="C2" s="5">
        <v>1543</v>
      </c>
      <c r="D2" s="5">
        <v>-3472.16</v>
      </c>
      <c r="E2" s="6">
        <v>-2.2503000000000002</v>
      </c>
      <c r="F2" s="6">
        <v>0</v>
      </c>
      <c r="G2" s="6">
        <v>0</v>
      </c>
      <c r="H2" s="4">
        <v>1</v>
      </c>
      <c r="I2" s="7" t="s">
        <v>11</v>
      </c>
    </row>
    <row r="3" spans="1:9" ht="30">
      <c r="A3" s="3" t="s">
        <v>12</v>
      </c>
      <c r="B3" s="4" t="s">
        <v>13</v>
      </c>
      <c r="C3" s="5">
        <v>1765</v>
      </c>
      <c r="D3" s="5">
        <v>-1211.52</v>
      </c>
      <c r="E3" s="6">
        <v>-0.68640000000000001</v>
      </c>
      <c r="F3" s="6">
        <v>0</v>
      </c>
      <c r="G3" s="6">
        <v>0</v>
      </c>
      <c r="H3" s="4">
        <v>1</v>
      </c>
      <c r="I3" s="7" t="s">
        <v>14</v>
      </c>
    </row>
    <row r="4" spans="1:9" ht="150">
      <c r="A4" s="3" t="s">
        <v>15</v>
      </c>
      <c r="B4" s="4" t="s">
        <v>16</v>
      </c>
      <c r="C4" s="5">
        <v>440574.71</v>
      </c>
      <c r="D4" s="5">
        <v>173243.82</v>
      </c>
      <c r="E4" s="6">
        <v>0.39319999999999999</v>
      </c>
      <c r="F4" s="6">
        <v>0</v>
      </c>
      <c r="G4" s="6">
        <v>0.8</v>
      </c>
      <c r="H4" s="4">
        <v>15</v>
      </c>
      <c r="I4" s="7" t="s">
        <v>17</v>
      </c>
    </row>
    <row r="5" spans="1:9" ht="45">
      <c r="A5" s="3" t="s">
        <v>18</v>
      </c>
      <c r="B5" s="4" t="s">
        <v>19</v>
      </c>
      <c r="C5" s="5">
        <v>10995</v>
      </c>
      <c r="D5" s="5">
        <v>5187.25</v>
      </c>
      <c r="E5" s="6">
        <v>0.4718</v>
      </c>
      <c r="F5" s="6">
        <v>0.47</v>
      </c>
      <c r="G5" s="6">
        <v>0.55000000000000004</v>
      </c>
      <c r="H5" s="4">
        <v>2</v>
      </c>
      <c r="I5" s="7" t="s">
        <v>20</v>
      </c>
    </row>
    <row r="6" spans="1:9" ht="90">
      <c r="A6" s="3" t="s">
        <v>21</v>
      </c>
      <c r="B6" s="4" t="s">
        <v>22</v>
      </c>
      <c r="C6" s="5">
        <v>6908204.3300000001</v>
      </c>
      <c r="D6" s="5">
        <v>2290865.5699999998</v>
      </c>
      <c r="E6" s="6">
        <v>0.33160000000000001</v>
      </c>
      <c r="F6" s="6">
        <v>0</v>
      </c>
      <c r="G6" s="6">
        <v>0.79</v>
      </c>
      <c r="H6" s="4">
        <v>9</v>
      </c>
      <c r="I6" s="7" t="s">
        <v>23</v>
      </c>
    </row>
    <row r="7" spans="1:9" ht="30">
      <c r="A7" s="3" t="s">
        <v>24</v>
      </c>
      <c r="B7" s="4" t="s">
        <v>13</v>
      </c>
      <c r="C7" s="5">
        <v>8541319.0299999993</v>
      </c>
      <c r="D7" s="5">
        <v>8063422.9000000004</v>
      </c>
      <c r="E7" s="6">
        <v>0.94399999999999995</v>
      </c>
      <c r="F7" s="6">
        <v>0.94</v>
      </c>
      <c r="G7" s="6">
        <v>0.94</v>
      </c>
      <c r="H7" s="4">
        <v>2</v>
      </c>
      <c r="I7" s="7" t="s">
        <v>25</v>
      </c>
    </row>
    <row r="8" spans="1:9" ht="30">
      <c r="A8" s="3" t="s">
        <v>26</v>
      </c>
      <c r="B8" s="4" t="s">
        <v>27</v>
      </c>
      <c r="C8" s="5">
        <v>273547.62</v>
      </c>
      <c r="D8" s="5">
        <v>77468.97</v>
      </c>
      <c r="E8" s="6">
        <v>0.28320000000000001</v>
      </c>
      <c r="F8" s="6">
        <v>0</v>
      </c>
      <c r="G8" s="6">
        <v>0.42</v>
      </c>
      <c r="H8" s="4">
        <v>3</v>
      </c>
      <c r="I8" s="7" t="s">
        <v>28</v>
      </c>
    </row>
    <row r="9" spans="1:9" ht="30">
      <c r="A9" s="3" t="s">
        <v>29</v>
      </c>
      <c r="B9" s="4" t="s">
        <v>13</v>
      </c>
      <c r="C9" s="5">
        <v>2654219</v>
      </c>
      <c r="D9" s="5">
        <v>1424549</v>
      </c>
      <c r="E9" s="6">
        <v>0.53669999999999995</v>
      </c>
      <c r="F9" s="6">
        <v>0.54</v>
      </c>
      <c r="G9" s="6">
        <v>0.54</v>
      </c>
      <c r="H9" s="4">
        <v>1</v>
      </c>
      <c r="I9" s="7" t="s">
        <v>30</v>
      </c>
    </row>
    <row r="10" spans="1:9" ht="45">
      <c r="A10" s="3" t="s">
        <v>31</v>
      </c>
      <c r="B10" s="4" t="s">
        <v>13</v>
      </c>
      <c r="C10" s="5">
        <v>70996.75</v>
      </c>
      <c r="D10" s="5">
        <v>63899.22</v>
      </c>
      <c r="E10" s="6">
        <v>0.9</v>
      </c>
      <c r="F10" s="6">
        <v>0.9</v>
      </c>
      <c r="G10" s="6">
        <v>0.9</v>
      </c>
      <c r="H10" s="4">
        <v>4</v>
      </c>
      <c r="I10" s="7" t="s">
        <v>32</v>
      </c>
    </row>
    <row r="11" spans="1:9" ht="30">
      <c r="A11" s="3" t="s">
        <v>33</v>
      </c>
      <c r="B11" s="4" t="s">
        <v>13</v>
      </c>
      <c r="C11" s="5">
        <v>3060.75</v>
      </c>
      <c r="D11" s="5">
        <v>2776.69</v>
      </c>
      <c r="E11" s="6">
        <v>0.90720000000000001</v>
      </c>
      <c r="F11" s="6">
        <v>0.9</v>
      </c>
      <c r="G11" s="6">
        <v>0.93</v>
      </c>
      <c r="H11" s="4">
        <v>2</v>
      </c>
      <c r="I11" s="7" t="s">
        <v>34</v>
      </c>
    </row>
    <row r="12" spans="1:9" ht="30">
      <c r="A12" s="3" t="s">
        <v>35</v>
      </c>
      <c r="B12" s="4" t="s">
        <v>36</v>
      </c>
      <c r="C12" s="5">
        <v>751737.18</v>
      </c>
      <c r="D12" s="5">
        <v>84224.24</v>
      </c>
      <c r="E12" s="6">
        <v>0.112</v>
      </c>
      <c r="F12" s="6">
        <v>0.1</v>
      </c>
      <c r="G12" s="6">
        <v>0.12</v>
      </c>
      <c r="H12" s="4">
        <v>3</v>
      </c>
      <c r="I12" s="7" t="s">
        <v>37</v>
      </c>
    </row>
    <row r="13" spans="1:9" ht="30">
      <c r="A13" s="3" t="s">
        <v>38</v>
      </c>
      <c r="B13" s="4" t="s">
        <v>39</v>
      </c>
      <c r="C13" s="5">
        <v>18772.599999999999</v>
      </c>
      <c r="D13" s="5">
        <v>1877.26</v>
      </c>
      <c r="E13" s="6">
        <v>0.1</v>
      </c>
      <c r="F13" s="6">
        <v>0.1</v>
      </c>
      <c r="G13" s="6">
        <v>0.1</v>
      </c>
      <c r="H13" s="4">
        <v>1</v>
      </c>
      <c r="I13" s="7" t="s">
        <v>40</v>
      </c>
    </row>
    <row r="14" spans="1:9" ht="45">
      <c r="A14" s="3" t="s">
        <v>41</v>
      </c>
      <c r="B14" s="4" t="s">
        <v>13</v>
      </c>
      <c r="C14" s="5">
        <v>38360</v>
      </c>
      <c r="D14" s="5">
        <v>14522.63</v>
      </c>
      <c r="E14" s="6">
        <v>0.37859999999999999</v>
      </c>
      <c r="F14" s="6">
        <v>0</v>
      </c>
      <c r="G14" s="6">
        <v>0.38</v>
      </c>
      <c r="H14" s="4">
        <v>4</v>
      </c>
      <c r="I14" s="7" t="s">
        <v>42</v>
      </c>
    </row>
    <row r="15" spans="1:9" ht="105">
      <c r="A15" s="3" t="s">
        <v>43</v>
      </c>
      <c r="B15" s="4" t="s">
        <v>13</v>
      </c>
      <c r="C15" s="5">
        <v>545695.44999999995</v>
      </c>
      <c r="D15" s="5">
        <v>42229.38</v>
      </c>
      <c r="E15" s="6">
        <v>7.7399999999999997E-2</v>
      </c>
      <c r="F15" s="6">
        <v>0</v>
      </c>
      <c r="G15" s="6">
        <v>0.88</v>
      </c>
      <c r="H15" s="4">
        <v>11</v>
      </c>
      <c r="I15" s="7" t="s">
        <v>44</v>
      </c>
    </row>
    <row r="16" spans="1:9" ht="30">
      <c r="A16" s="3" t="s">
        <v>45</v>
      </c>
      <c r="B16" s="4" t="s">
        <v>13</v>
      </c>
      <c r="C16" s="5">
        <v>538241.49</v>
      </c>
      <c r="D16" s="5">
        <v>-125733.51</v>
      </c>
      <c r="E16" s="6">
        <v>-0.2336</v>
      </c>
      <c r="F16" s="6">
        <v>0</v>
      </c>
      <c r="G16" s="6">
        <v>0</v>
      </c>
      <c r="H16" s="4">
        <v>1</v>
      </c>
      <c r="I16" s="7" t="s">
        <v>46</v>
      </c>
    </row>
    <row r="17" spans="1:9" ht="285">
      <c r="A17" s="3" t="s">
        <v>47</v>
      </c>
      <c r="B17" s="4" t="s">
        <v>13</v>
      </c>
      <c r="C17" s="5">
        <v>21220276.829999998</v>
      </c>
      <c r="D17" s="5">
        <v>12855878.74</v>
      </c>
      <c r="E17" s="6">
        <v>0.60580000000000001</v>
      </c>
      <c r="F17" s="6">
        <v>0</v>
      </c>
      <c r="G17" s="6">
        <v>0.92</v>
      </c>
      <c r="H17" s="4">
        <v>36</v>
      </c>
      <c r="I17" s="7" t="s">
        <v>48</v>
      </c>
    </row>
    <row r="18" spans="1:9" ht="30">
      <c r="A18" s="3" t="s">
        <v>49</v>
      </c>
      <c r="B18" s="4" t="s">
        <v>50</v>
      </c>
      <c r="C18" s="5">
        <v>292876655</v>
      </c>
      <c r="D18" s="5">
        <v>289191048</v>
      </c>
      <c r="E18" s="6">
        <v>0.98740000000000006</v>
      </c>
      <c r="F18" s="6">
        <v>0.99</v>
      </c>
      <c r="G18" s="6">
        <v>0.99</v>
      </c>
      <c r="H18" s="4">
        <v>1</v>
      </c>
      <c r="I18" s="7" t="s">
        <v>50</v>
      </c>
    </row>
    <row r="19" spans="1:9" ht="30">
      <c r="A19" s="3" t="s">
        <v>51</v>
      </c>
      <c r="B19" s="4" t="s">
        <v>13</v>
      </c>
      <c r="C19" s="5">
        <v>3783</v>
      </c>
      <c r="D19" s="5">
        <v>-18252.11</v>
      </c>
      <c r="E19" s="6">
        <v>-4.8247999999999998</v>
      </c>
      <c r="F19" s="6">
        <v>0</v>
      </c>
      <c r="G19" s="6">
        <v>0</v>
      </c>
      <c r="H19" s="4">
        <v>1</v>
      </c>
      <c r="I19" s="7" t="s">
        <v>52</v>
      </c>
    </row>
    <row r="20" spans="1:9" ht="60">
      <c r="A20" s="3" t="s">
        <v>53</v>
      </c>
      <c r="B20" s="4" t="s">
        <v>13</v>
      </c>
      <c r="C20" s="5">
        <v>780229.64</v>
      </c>
      <c r="D20" s="5">
        <v>159445.26</v>
      </c>
      <c r="E20" s="6">
        <v>0.2044</v>
      </c>
      <c r="F20" s="6">
        <v>0.1</v>
      </c>
      <c r="G20" s="6">
        <v>0.37</v>
      </c>
      <c r="H20" s="4">
        <v>5</v>
      </c>
      <c r="I20" s="7" t="s">
        <v>54</v>
      </c>
    </row>
    <row r="21" spans="1:9" ht="30">
      <c r="A21" s="3" t="s">
        <v>55</v>
      </c>
      <c r="B21" s="4" t="s">
        <v>56</v>
      </c>
      <c r="C21" s="5">
        <v>17375</v>
      </c>
      <c r="D21" s="5">
        <v>2606.75</v>
      </c>
      <c r="E21" s="6">
        <v>0.15</v>
      </c>
      <c r="F21" s="6">
        <v>0.15</v>
      </c>
      <c r="G21" s="6">
        <v>0.15</v>
      </c>
      <c r="H21" s="4">
        <v>1</v>
      </c>
      <c r="I21" s="7" t="s">
        <v>57</v>
      </c>
    </row>
    <row r="22" spans="1:9" ht="45">
      <c r="A22" s="3" t="s">
        <v>58</v>
      </c>
      <c r="B22" s="4" t="s">
        <v>59</v>
      </c>
      <c r="C22" s="5">
        <v>423287</v>
      </c>
      <c r="D22" s="5">
        <v>177547.05</v>
      </c>
      <c r="E22" s="6">
        <v>0.4194</v>
      </c>
      <c r="F22" s="6">
        <v>0.39</v>
      </c>
      <c r="G22" s="6">
        <v>0.55000000000000004</v>
      </c>
      <c r="H22" s="4">
        <v>3</v>
      </c>
      <c r="I22" s="7" t="s">
        <v>60</v>
      </c>
    </row>
    <row r="23" spans="1:9" ht="30">
      <c r="A23" s="3" t="s">
        <v>61</v>
      </c>
      <c r="B23" s="4" t="s">
        <v>13</v>
      </c>
      <c r="C23" s="5">
        <v>412900</v>
      </c>
      <c r="D23" s="5">
        <v>70673.03</v>
      </c>
      <c r="E23" s="6">
        <v>0.17119999999999999</v>
      </c>
      <c r="F23" s="6">
        <v>0</v>
      </c>
      <c r="G23" s="6">
        <v>0.17</v>
      </c>
      <c r="H23" s="4">
        <v>2</v>
      </c>
      <c r="I23" s="7" t="s">
        <v>62</v>
      </c>
    </row>
    <row r="24" spans="1:9" ht="60">
      <c r="A24" s="3" t="s">
        <v>63</v>
      </c>
      <c r="B24" s="4" t="s">
        <v>13</v>
      </c>
      <c r="C24" s="5">
        <v>260488.59</v>
      </c>
      <c r="D24" s="5">
        <v>-161396.81</v>
      </c>
      <c r="E24" s="6">
        <v>-0.61960000000000004</v>
      </c>
      <c r="F24" s="6">
        <v>0</v>
      </c>
      <c r="G24" s="6">
        <v>0.18</v>
      </c>
      <c r="H24" s="4">
        <v>5</v>
      </c>
      <c r="I24" s="7" t="s">
        <v>64</v>
      </c>
    </row>
    <row r="25" spans="1:9" ht="60">
      <c r="A25" s="3" t="s">
        <v>65</v>
      </c>
      <c r="B25" s="4" t="s">
        <v>13</v>
      </c>
      <c r="C25" s="5">
        <v>4336239.3499999996</v>
      </c>
      <c r="D25" s="5">
        <v>-1040259.9</v>
      </c>
      <c r="E25" s="6">
        <v>-0.2399</v>
      </c>
      <c r="F25" s="6">
        <v>0</v>
      </c>
      <c r="G25" s="6">
        <v>0.1</v>
      </c>
      <c r="H25" s="4">
        <v>5</v>
      </c>
      <c r="I25" s="7" t="s">
        <v>66</v>
      </c>
    </row>
    <row r="26" spans="1:9" ht="30">
      <c r="A26" s="3" t="s">
        <v>67</v>
      </c>
      <c r="B26" s="4" t="s">
        <v>13</v>
      </c>
      <c r="C26" s="5">
        <v>1804500</v>
      </c>
      <c r="D26" s="5">
        <v>1731218.95</v>
      </c>
      <c r="E26" s="6">
        <v>0.95940000000000003</v>
      </c>
      <c r="F26" s="6">
        <v>0.96</v>
      </c>
      <c r="G26" s="6">
        <v>0.96</v>
      </c>
      <c r="H26" s="4">
        <v>1</v>
      </c>
      <c r="I26" s="7" t="s">
        <v>68</v>
      </c>
    </row>
    <row r="27" spans="1:9" ht="45">
      <c r="A27" s="3" t="s">
        <v>69</v>
      </c>
      <c r="B27" s="4" t="s">
        <v>70</v>
      </c>
      <c r="C27" s="5">
        <v>737871.83</v>
      </c>
      <c r="D27" s="5">
        <v>571126.99</v>
      </c>
      <c r="E27" s="6">
        <v>0.77400000000000002</v>
      </c>
      <c r="F27" s="6">
        <v>0.74</v>
      </c>
      <c r="G27" s="6">
        <v>0.8</v>
      </c>
      <c r="H27" s="4">
        <v>4</v>
      </c>
      <c r="I27" s="7" t="s">
        <v>71</v>
      </c>
    </row>
    <row r="28" spans="1:9" ht="300">
      <c r="A28" s="3" t="s">
        <v>72</v>
      </c>
      <c r="B28" s="4" t="s">
        <v>13</v>
      </c>
      <c r="C28" s="5">
        <v>809814.27</v>
      </c>
      <c r="D28" s="5">
        <v>328008.38</v>
      </c>
      <c r="E28" s="6">
        <v>0.40500000000000003</v>
      </c>
      <c r="F28" s="6">
        <v>0</v>
      </c>
      <c r="G28" s="6">
        <v>0.96</v>
      </c>
      <c r="H28" s="4">
        <v>35</v>
      </c>
      <c r="I28" s="7" t="s">
        <v>73</v>
      </c>
    </row>
    <row r="29" spans="1:9" ht="45">
      <c r="A29" s="3" t="s">
        <v>74</v>
      </c>
      <c r="B29" s="4" t="s">
        <v>13</v>
      </c>
      <c r="C29" s="5">
        <v>13195</v>
      </c>
      <c r="D29" s="5">
        <v>10632.85</v>
      </c>
      <c r="E29" s="6">
        <v>0.80579999999999996</v>
      </c>
      <c r="F29" s="6">
        <v>0.81</v>
      </c>
      <c r="G29" s="6">
        <v>0.81</v>
      </c>
      <c r="H29" s="4">
        <v>1</v>
      </c>
      <c r="I29" s="7" t="s">
        <v>75</v>
      </c>
    </row>
    <row r="30" spans="1:9" ht="30">
      <c r="A30" s="3" t="s">
        <v>76</v>
      </c>
      <c r="B30" s="4" t="s">
        <v>13</v>
      </c>
      <c r="C30" s="5">
        <v>36744</v>
      </c>
      <c r="D30" s="5">
        <v>7644.72</v>
      </c>
      <c r="E30" s="6">
        <v>0.20810000000000001</v>
      </c>
      <c r="F30" s="6">
        <v>0.15</v>
      </c>
      <c r="G30" s="6">
        <v>0.27</v>
      </c>
      <c r="H30" s="4">
        <v>4</v>
      </c>
      <c r="I30" s="7" t="s">
        <v>77</v>
      </c>
    </row>
    <row r="31" spans="1:9" ht="30">
      <c r="A31" s="3" t="s">
        <v>78</v>
      </c>
      <c r="B31" s="4" t="s">
        <v>79</v>
      </c>
      <c r="C31" s="5">
        <v>23285</v>
      </c>
      <c r="D31" s="5">
        <v>3103</v>
      </c>
      <c r="E31" s="6">
        <v>0.1333</v>
      </c>
      <c r="F31" s="6">
        <v>7.0000000000000007E-2</v>
      </c>
      <c r="G31" s="6">
        <v>0.15</v>
      </c>
      <c r="H31" s="4">
        <v>2</v>
      </c>
      <c r="I31" s="7" t="s">
        <v>80</v>
      </c>
    </row>
    <row r="32" spans="1:9" ht="30">
      <c r="A32" s="3" t="s">
        <v>81</v>
      </c>
      <c r="B32" s="4" t="s">
        <v>82</v>
      </c>
      <c r="C32" s="5">
        <v>485444</v>
      </c>
      <c r="D32" s="5">
        <v>352464</v>
      </c>
      <c r="E32" s="6">
        <v>0.72609999999999997</v>
      </c>
      <c r="F32" s="6">
        <v>0.73</v>
      </c>
      <c r="G32" s="6">
        <v>0.73</v>
      </c>
      <c r="H32" s="4">
        <v>1</v>
      </c>
      <c r="I32" s="7" t="s">
        <v>83</v>
      </c>
    </row>
    <row r="33" spans="1:9" ht="240">
      <c r="A33" s="3" t="s">
        <v>84</v>
      </c>
      <c r="B33" s="4" t="s">
        <v>13</v>
      </c>
      <c r="C33" s="5">
        <v>15790934</v>
      </c>
      <c r="D33" s="5">
        <v>4409264</v>
      </c>
      <c r="E33" s="6">
        <v>0.2792</v>
      </c>
      <c r="F33" s="6">
        <v>0</v>
      </c>
      <c r="G33" s="6">
        <v>1.02</v>
      </c>
      <c r="H33" s="4">
        <v>28</v>
      </c>
      <c r="I33" s="7" t="s">
        <v>85</v>
      </c>
    </row>
    <row r="34" spans="1:9" ht="120">
      <c r="A34" s="3" t="s">
        <v>86</v>
      </c>
      <c r="B34" s="4" t="s">
        <v>87</v>
      </c>
      <c r="C34" s="5">
        <v>4280115.53</v>
      </c>
      <c r="D34" s="5">
        <v>578796.87</v>
      </c>
      <c r="E34" s="6">
        <v>0.13519999999999999</v>
      </c>
      <c r="F34" s="6">
        <v>0.1</v>
      </c>
      <c r="G34" s="6">
        <v>0.15</v>
      </c>
      <c r="H34" s="4">
        <v>10</v>
      </c>
      <c r="I34" s="7" t="s">
        <v>88</v>
      </c>
    </row>
    <row r="35" spans="1:9" ht="30">
      <c r="A35" s="3" t="s">
        <v>89</v>
      </c>
      <c r="B35" s="4" t="s">
        <v>13</v>
      </c>
      <c r="C35" s="5">
        <v>289123</v>
      </c>
      <c r="D35" s="5">
        <v>30700</v>
      </c>
      <c r="E35" s="6">
        <v>0.1062</v>
      </c>
      <c r="F35" s="6">
        <v>0.09</v>
      </c>
      <c r="G35" s="6">
        <v>0.12</v>
      </c>
      <c r="H35" s="4">
        <v>2</v>
      </c>
      <c r="I35" s="7" t="s">
        <v>90</v>
      </c>
    </row>
    <row r="36" spans="1:9" ht="30">
      <c r="A36" s="3" t="s">
        <v>91</v>
      </c>
      <c r="B36" s="4" t="s">
        <v>92</v>
      </c>
      <c r="C36" s="5">
        <v>4741132</v>
      </c>
      <c r="D36" s="5">
        <v>1587503.75</v>
      </c>
      <c r="E36" s="6">
        <v>0.33479999999999999</v>
      </c>
      <c r="F36" s="6">
        <v>0.32</v>
      </c>
      <c r="G36" s="6">
        <v>0.38</v>
      </c>
      <c r="H36" s="4">
        <v>3</v>
      </c>
      <c r="I36" s="7" t="s">
        <v>93</v>
      </c>
    </row>
    <row r="37" spans="1:9" ht="45">
      <c r="A37" s="3" t="s">
        <v>94</v>
      </c>
      <c r="B37" s="4" t="s">
        <v>13</v>
      </c>
      <c r="C37" s="5">
        <v>53272953</v>
      </c>
      <c r="D37" s="5">
        <v>28214813</v>
      </c>
      <c r="E37" s="6">
        <v>0.52959999999999996</v>
      </c>
      <c r="F37" s="6">
        <v>0.53</v>
      </c>
      <c r="G37" s="6">
        <v>0.53</v>
      </c>
      <c r="H37" s="4">
        <v>1</v>
      </c>
      <c r="I37" s="7" t="s">
        <v>95</v>
      </c>
    </row>
    <row r="38" spans="1:9" ht="45">
      <c r="A38" s="3" t="s">
        <v>96</v>
      </c>
      <c r="B38" s="4" t="s">
        <v>13</v>
      </c>
      <c r="C38" s="5">
        <v>120206987</v>
      </c>
      <c r="D38" s="5">
        <v>118530338</v>
      </c>
      <c r="E38" s="6">
        <v>0.98609999999999998</v>
      </c>
      <c r="F38" s="6">
        <v>0.99</v>
      </c>
      <c r="G38" s="6">
        <v>0.99</v>
      </c>
      <c r="H38" s="4">
        <v>1</v>
      </c>
      <c r="I38" s="7" t="s">
        <v>97</v>
      </c>
    </row>
    <row r="39" spans="1:9" ht="30">
      <c r="A39" s="3" t="s">
        <v>98</v>
      </c>
      <c r="B39" s="4" t="s">
        <v>13</v>
      </c>
      <c r="C39" s="5">
        <v>302484</v>
      </c>
      <c r="D39" s="5">
        <v>-424242</v>
      </c>
      <c r="E39" s="6">
        <v>-1.4025000000000001</v>
      </c>
      <c r="F39" s="6">
        <v>0</v>
      </c>
      <c r="G39" s="6">
        <v>0</v>
      </c>
      <c r="H39" s="4">
        <v>1</v>
      </c>
      <c r="I39" s="7" t="s">
        <v>99</v>
      </c>
    </row>
    <row r="40" spans="1:9" ht="30">
      <c r="A40" s="3" t="s">
        <v>100</v>
      </c>
      <c r="B40" s="4" t="s">
        <v>13</v>
      </c>
      <c r="C40" s="5">
        <v>27000</v>
      </c>
      <c r="D40" s="5">
        <v>25447</v>
      </c>
      <c r="E40" s="6">
        <v>0.9425</v>
      </c>
      <c r="F40" s="6">
        <v>0.94</v>
      </c>
      <c r="G40" s="6">
        <v>0.94</v>
      </c>
      <c r="H40" s="4">
        <v>1</v>
      </c>
      <c r="I40" s="7" t="s">
        <v>101</v>
      </c>
    </row>
    <row r="41" spans="1:9" ht="90">
      <c r="A41" s="3" t="s">
        <v>102</v>
      </c>
      <c r="B41" s="4" t="s">
        <v>13</v>
      </c>
      <c r="C41" s="5">
        <v>50115</v>
      </c>
      <c r="D41" s="5">
        <v>5018</v>
      </c>
      <c r="E41" s="6">
        <v>0.10009999999999999</v>
      </c>
      <c r="F41" s="6">
        <v>0.1</v>
      </c>
      <c r="G41" s="6">
        <v>0.15</v>
      </c>
      <c r="H41" s="4">
        <v>8</v>
      </c>
      <c r="I41" s="7" t="s">
        <v>103</v>
      </c>
    </row>
    <row r="42" spans="1:9" ht="30">
      <c r="A42" s="3" t="s">
        <v>104</v>
      </c>
      <c r="B42" s="4" t="s">
        <v>13</v>
      </c>
      <c r="C42" s="5">
        <v>520805</v>
      </c>
      <c r="D42" s="5">
        <v>130201</v>
      </c>
      <c r="E42" s="6">
        <v>0.25</v>
      </c>
      <c r="F42" s="6">
        <v>0.25</v>
      </c>
      <c r="G42" s="6">
        <v>0.25</v>
      </c>
      <c r="H42" s="4">
        <v>1</v>
      </c>
      <c r="I42" s="7" t="s">
        <v>105</v>
      </c>
    </row>
    <row r="43" spans="1:9" ht="225">
      <c r="A43" s="3" t="s">
        <v>106</v>
      </c>
      <c r="B43" s="4" t="s">
        <v>107</v>
      </c>
      <c r="C43" s="5">
        <v>3671445.39</v>
      </c>
      <c r="D43" s="5">
        <v>2388181.17</v>
      </c>
      <c r="E43" s="6">
        <v>0.65049999999999997</v>
      </c>
      <c r="F43" s="6">
        <v>0</v>
      </c>
      <c r="G43" s="6">
        <v>0.94</v>
      </c>
      <c r="H43" s="4">
        <v>22</v>
      </c>
      <c r="I43" s="7" t="s">
        <v>108</v>
      </c>
    </row>
    <row r="44" spans="1:9" ht="30">
      <c r="A44" s="3" t="s">
        <v>109</v>
      </c>
      <c r="B44" s="4" t="s">
        <v>13</v>
      </c>
      <c r="C44" s="5">
        <v>341039.26</v>
      </c>
      <c r="D44" s="5">
        <v>52066.46</v>
      </c>
      <c r="E44" s="6">
        <v>0.1527</v>
      </c>
      <c r="F44" s="6">
        <v>0.15</v>
      </c>
      <c r="G44" s="6">
        <v>0.15</v>
      </c>
      <c r="H44" s="4">
        <v>1</v>
      </c>
      <c r="I44" s="7" t="s">
        <v>110</v>
      </c>
    </row>
    <row r="45" spans="1:9" ht="60">
      <c r="A45" s="3" t="s">
        <v>111</v>
      </c>
      <c r="B45" s="4" t="s">
        <v>13</v>
      </c>
      <c r="C45" s="5">
        <v>1931021.17</v>
      </c>
      <c r="D45" s="5">
        <v>956153.98</v>
      </c>
      <c r="E45" s="6">
        <v>0.49519999999999997</v>
      </c>
      <c r="F45" s="6">
        <v>0.06</v>
      </c>
      <c r="G45" s="6">
        <v>0.97</v>
      </c>
      <c r="H45" s="4">
        <v>8</v>
      </c>
      <c r="I45" s="7" t="s">
        <v>112</v>
      </c>
    </row>
    <row r="46" spans="1:9" ht="45">
      <c r="A46" s="3" t="s">
        <v>113</v>
      </c>
      <c r="B46" s="4" t="s">
        <v>13</v>
      </c>
      <c r="C46" s="5">
        <v>262753.42</v>
      </c>
      <c r="D46" s="5">
        <v>-34364.47</v>
      </c>
      <c r="E46" s="6">
        <v>-0.1308</v>
      </c>
      <c r="F46" s="6">
        <v>0</v>
      </c>
      <c r="G46" s="6">
        <v>0.66</v>
      </c>
      <c r="H46" s="4">
        <v>4</v>
      </c>
      <c r="I46" s="7" t="s">
        <v>114</v>
      </c>
    </row>
    <row r="47" spans="1:9" ht="30">
      <c r="A47" s="3" t="s">
        <v>115</v>
      </c>
      <c r="B47" s="4" t="s">
        <v>13</v>
      </c>
      <c r="C47" s="5">
        <v>228422.1</v>
      </c>
      <c r="D47" s="5">
        <v>164465.57</v>
      </c>
      <c r="E47" s="6">
        <v>0.72</v>
      </c>
      <c r="F47" s="6">
        <v>0.71</v>
      </c>
      <c r="G47" s="6">
        <v>0.78</v>
      </c>
      <c r="H47" s="4">
        <v>2</v>
      </c>
      <c r="I47" s="7" t="s">
        <v>116</v>
      </c>
    </row>
    <row r="48" spans="1:9" ht="30">
      <c r="A48" s="3" t="s">
        <v>117</v>
      </c>
      <c r="B48" s="4" t="s">
        <v>118</v>
      </c>
      <c r="C48" s="5">
        <v>117381.93</v>
      </c>
      <c r="D48" s="5">
        <v>74007.8</v>
      </c>
      <c r="E48" s="6">
        <v>0.63049999999999995</v>
      </c>
      <c r="F48" s="6">
        <v>0.6</v>
      </c>
      <c r="G48" s="6">
        <v>0.66</v>
      </c>
      <c r="H48" s="4">
        <v>2</v>
      </c>
      <c r="I48" s="7" t="s">
        <v>119</v>
      </c>
    </row>
    <row r="49" spans="1:9" ht="30">
      <c r="A49" s="3" t="s">
        <v>120</v>
      </c>
      <c r="B49" s="4" t="s">
        <v>121</v>
      </c>
      <c r="C49" s="5">
        <v>31787</v>
      </c>
      <c r="D49" s="5">
        <v>4768</v>
      </c>
      <c r="E49" s="6">
        <v>0.15</v>
      </c>
      <c r="F49" s="6">
        <v>0.15</v>
      </c>
      <c r="G49" s="6">
        <v>0.15</v>
      </c>
      <c r="H49" s="4">
        <v>2</v>
      </c>
      <c r="I49" s="7" t="s">
        <v>122</v>
      </c>
    </row>
    <row r="50" spans="1:9" ht="255">
      <c r="A50" s="3" t="s">
        <v>123</v>
      </c>
      <c r="B50" s="4" t="s">
        <v>13</v>
      </c>
      <c r="C50" s="5">
        <v>5636394.5300000003</v>
      </c>
      <c r="D50" s="5">
        <v>2033274.08</v>
      </c>
      <c r="E50" s="6">
        <v>0.36070000000000002</v>
      </c>
      <c r="F50" s="6">
        <v>0</v>
      </c>
      <c r="G50" s="6">
        <v>0.83</v>
      </c>
      <c r="H50" s="4">
        <v>27</v>
      </c>
      <c r="I50" s="7" t="s">
        <v>124</v>
      </c>
    </row>
    <row r="51" spans="1:9" ht="180">
      <c r="A51" s="3" t="s">
        <v>125</v>
      </c>
      <c r="B51" s="4" t="s">
        <v>126</v>
      </c>
      <c r="C51" s="5">
        <v>304121.53000000003</v>
      </c>
      <c r="D51" s="5">
        <v>128934.36</v>
      </c>
      <c r="E51" s="6">
        <v>0.42399999999999999</v>
      </c>
      <c r="F51" s="6">
        <v>0</v>
      </c>
      <c r="G51" s="6">
        <v>0.65</v>
      </c>
      <c r="H51" s="4">
        <v>16</v>
      </c>
      <c r="I51" s="7" t="s">
        <v>127</v>
      </c>
    </row>
    <row r="52" spans="1:9" ht="30">
      <c r="A52" s="3" t="s">
        <v>128</v>
      </c>
      <c r="B52" s="4" t="s">
        <v>129</v>
      </c>
      <c r="C52" s="5">
        <v>5535050</v>
      </c>
      <c r="D52" s="5">
        <v>5172436.83</v>
      </c>
      <c r="E52" s="6">
        <v>0.9345</v>
      </c>
      <c r="F52" s="6">
        <v>0.76</v>
      </c>
      <c r="G52" s="6">
        <v>1</v>
      </c>
      <c r="H52" s="4">
        <v>2</v>
      </c>
      <c r="I52" s="7" t="s">
        <v>130</v>
      </c>
    </row>
    <row r="53" spans="1:9" ht="45">
      <c r="A53" s="3" t="s">
        <v>131</v>
      </c>
      <c r="B53" s="4" t="s">
        <v>13</v>
      </c>
      <c r="C53" s="5">
        <v>663749</v>
      </c>
      <c r="D53" s="5">
        <v>432530</v>
      </c>
      <c r="E53" s="6">
        <v>0.65159999999999996</v>
      </c>
      <c r="F53" s="6">
        <v>0</v>
      </c>
      <c r="G53" s="6">
        <v>0.69</v>
      </c>
      <c r="H53" s="4">
        <v>6</v>
      </c>
      <c r="I53" s="7" t="s">
        <v>132</v>
      </c>
    </row>
    <row r="54" spans="1:9" ht="30">
      <c r="A54" s="3" t="s">
        <v>133</v>
      </c>
      <c r="B54" s="4" t="s">
        <v>13</v>
      </c>
      <c r="C54" s="5">
        <v>133515</v>
      </c>
      <c r="D54" s="5">
        <v>30788.36</v>
      </c>
      <c r="E54" s="6">
        <v>0.2306</v>
      </c>
      <c r="F54" s="6">
        <v>0.23</v>
      </c>
      <c r="G54" s="6">
        <v>0.23</v>
      </c>
      <c r="H54" s="4">
        <v>1</v>
      </c>
      <c r="I54" s="7" t="s">
        <v>134</v>
      </c>
    </row>
    <row r="55" spans="1:9" ht="30">
      <c r="A55" s="3" t="s">
        <v>135</v>
      </c>
      <c r="B55" s="4" t="s">
        <v>13</v>
      </c>
      <c r="C55" s="5">
        <v>583637.28</v>
      </c>
      <c r="D55" s="5">
        <v>-422863.28</v>
      </c>
      <c r="E55" s="6">
        <v>-0.72450000000000003</v>
      </c>
      <c r="F55" s="6">
        <v>0</v>
      </c>
      <c r="G55" s="6">
        <v>0.32</v>
      </c>
      <c r="H55" s="4">
        <v>4</v>
      </c>
      <c r="I55" s="7" t="s">
        <v>136</v>
      </c>
    </row>
    <row r="56" spans="1:9" ht="30">
      <c r="A56" s="3" t="s">
        <v>137</v>
      </c>
      <c r="B56" s="4" t="s">
        <v>138</v>
      </c>
      <c r="C56" s="5">
        <v>86254.84</v>
      </c>
      <c r="D56" s="5">
        <v>21463.61</v>
      </c>
      <c r="E56" s="6">
        <v>0.24879999999999999</v>
      </c>
      <c r="F56" s="6">
        <v>0.25</v>
      </c>
      <c r="G56" s="6">
        <v>0.25</v>
      </c>
      <c r="H56" s="4">
        <v>1</v>
      </c>
      <c r="I56" s="7" t="s">
        <v>138</v>
      </c>
    </row>
    <row r="57" spans="1:9" ht="30">
      <c r="A57" s="3" t="s">
        <v>139</v>
      </c>
      <c r="B57" s="4" t="s">
        <v>13</v>
      </c>
      <c r="C57" s="5">
        <v>61893</v>
      </c>
      <c r="D57" s="5">
        <v>-127985.85</v>
      </c>
      <c r="E57" s="6">
        <v>-2.0678999999999998</v>
      </c>
      <c r="F57" s="6">
        <v>0</v>
      </c>
      <c r="G57" s="6">
        <v>0</v>
      </c>
      <c r="H57" s="4">
        <v>1</v>
      </c>
      <c r="I57" s="7" t="s">
        <v>99</v>
      </c>
    </row>
    <row r="58" spans="1:9" ht="45">
      <c r="A58" s="3" t="s">
        <v>140</v>
      </c>
      <c r="B58" s="4" t="s">
        <v>13</v>
      </c>
      <c r="C58" s="5">
        <v>16093</v>
      </c>
      <c r="D58" s="5">
        <v>2847.7</v>
      </c>
      <c r="E58" s="6">
        <v>0.17699999999999999</v>
      </c>
      <c r="F58" s="6">
        <v>0</v>
      </c>
      <c r="G58" s="6">
        <v>0.18</v>
      </c>
      <c r="H58" s="4">
        <v>3</v>
      </c>
      <c r="I58" s="7" t="s">
        <v>141</v>
      </c>
    </row>
    <row r="59" spans="1:9" s="1" customFormat="1">
      <c r="A59" s="8" t="s">
        <v>142</v>
      </c>
      <c r="B59" s="9"/>
      <c r="C59" s="10">
        <f>SUM(C2:C58)</f>
        <v>564127327.39999974</v>
      </c>
      <c r="D59" s="10">
        <f>SUM(D2:D58)</f>
        <v>480319882.58000004</v>
      </c>
      <c r="E59" s="11">
        <f>SUM(D59/C59)</f>
        <v>0.85143877853558536</v>
      </c>
      <c r="F59" s="11">
        <f>MIN(F2:F58)</f>
        <v>0</v>
      </c>
      <c r="G59" s="11">
        <f>MAX(G2:G58)</f>
        <v>1.02</v>
      </c>
      <c r="H59" s="9">
        <f>SUM(H2:H58)</f>
        <v>325</v>
      </c>
      <c r="I59" s="12"/>
    </row>
    <row r="60" spans="1:9">
      <c r="A60" s="17"/>
      <c r="B60" s="18"/>
      <c r="C60" s="19"/>
      <c r="D60" s="19"/>
      <c r="E60" s="20"/>
      <c r="F60" s="20"/>
      <c r="G60" s="20"/>
      <c r="H60" s="18"/>
      <c r="I60" s="21"/>
    </row>
    <row r="61" spans="1:9">
      <c r="A61" s="17"/>
      <c r="B61" s="22" t="s">
        <v>143</v>
      </c>
      <c r="C61" s="19"/>
      <c r="D61" s="19"/>
      <c r="E61" s="20"/>
      <c r="F61" s="20"/>
      <c r="G61" s="20"/>
      <c r="H61" s="18"/>
      <c r="I61" s="21"/>
    </row>
  </sheetData>
  <pageMargins left="0.25" right="0.25" top="0.75" bottom="0.75" header="0.3" footer="0.3"/>
  <pageSetup scale="42" fitToHeight="0" orientation="landscape" r:id="rId1"/>
  <headerFooter>
    <oddHeader xml:space="preserve">&amp;C&amp;"-,Bold"Table 2. Paid Solicitor Summary 2019&amp;"-,Regular"
Campaign Reports Filed Between 12/01/18 12:00 AM and 11/30/19 11:59 PM
</oddHeader>
    <oddFooter>&amp;LNote:  "Clients" consist of charities listed on any campaign financial report filed by that paid solicitor from Dec. 1, 2018 - Nov. 30, 2019&amp;RPage &amp;P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571b7a80-ba78-40d1-bd01-6bfb3f9ede6b">
      <Url>https://coloradosos.gov/pubs/charities/reports/2019/tables/Table2-PaidSolicitorSummary2019.xlsx</Url>
      <Description xsi:nil="true"/>
    </Link>
    <PublishedDate xmlns="571b7a80-ba78-40d1-bd01-6bfb3f9ede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B73EAB0B9E2D4D9387034ADF0B5D5F" ma:contentTypeVersion="8" ma:contentTypeDescription="Create a new document." ma:contentTypeScope="" ma:versionID="d2ea8002a15875731416ad5428cca037">
  <xsd:schema xmlns:xsd="http://www.w3.org/2001/XMLSchema" xmlns:xs="http://www.w3.org/2001/XMLSchema" xmlns:p="http://schemas.microsoft.com/office/2006/metadata/properties" xmlns:ns2="571b7a80-ba78-40d1-bd01-6bfb3f9ede6b" xmlns:ns3="62c3812b-9ea5-42e1-ba9d-a3bfc19a1231" targetNamespace="http://schemas.microsoft.com/office/2006/metadata/properties" ma:root="true" ma:fieldsID="d6d02cbdab11ba592970952c8d3f380c" ns2:_="" ns3:_="">
    <xsd:import namespace="571b7a80-ba78-40d1-bd01-6bfb3f9ede6b"/>
    <xsd:import namespace="62c3812b-9ea5-42e1-ba9d-a3bfc19a12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ink" minOccurs="0"/>
                <xsd:element ref="ns2:Publish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b7a80-ba78-40d1-bd01-6bfb3f9ed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PublishedDate" ma:index="15" nillable="true" ma:displayName="Published Date" ma:format="DateOnly" ma:internalName="Publish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2c3812b-9ea5-42e1-ba9d-a3bfc19a12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916BBC-281A-4AAA-88E0-8049039D807F}"/>
</file>

<file path=customXml/itemProps2.xml><?xml version="1.0" encoding="utf-8"?>
<ds:datastoreItem xmlns:ds="http://schemas.openxmlformats.org/officeDocument/2006/customXml" ds:itemID="{A304CFE6-5F80-45E3-8E9F-1116A01AB232}"/>
</file>

<file path=customXml/itemProps3.xml><?xml version="1.0" encoding="utf-8"?>
<ds:datastoreItem xmlns:ds="http://schemas.openxmlformats.org/officeDocument/2006/customXml" ds:itemID="{041F0DD5-698A-42B8-B79E-8C07F88E9AC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Cash</dc:creator>
  <cp:keywords/>
  <dc:description/>
  <cp:lastModifiedBy>Billy Traversie</cp:lastModifiedBy>
  <cp:revision/>
  <dcterms:created xsi:type="dcterms:W3CDTF">2020-01-02T23:53:49Z</dcterms:created>
  <dcterms:modified xsi:type="dcterms:W3CDTF">2024-04-09T15:32:36Z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0x0101000EB73EAB0B9E2D4D9387034ADF0B5D5F</vt:lpwstr>
  </property>
  <property fmtid="{D5CDD505-2E9C-101B-9397-08002B2CF9AE}" pid="3" name="MSIP_Label_59e4beaa-c4ba-4ea9-a1f4-4e52626a3d73_Enabled">
    <vt:lpwstr>true</vt:lpwstr>
  </property>
  <property fmtid="{D5CDD505-2E9C-101B-9397-08002B2CF9AE}" pid="4" name="MSIP_Label_59e4beaa-c4ba-4ea9-a1f4-4e52626a3d73_SetDate">
    <vt:lpwstr>2024-03-01T16:40:18Z</vt:lpwstr>
  </property>
  <property fmtid="{D5CDD505-2E9C-101B-9397-08002B2CF9AE}" pid="5" name="MSIP_Label_59e4beaa-c4ba-4ea9-a1f4-4e52626a3d73_Method">
    <vt:lpwstr>Standard</vt:lpwstr>
  </property>
  <property fmtid="{D5CDD505-2E9C-101B-9397-08002B2CF9AE}" pid="6" name="MSIP_Label_59e4beaa-c4ba-4ea9-a1f4-4e52626a3d73_Name">
    <vt:lpwstr>defa4170-0d19-0005-0004-bc88714345d2</vt:lpwstr>
  </property>
  <property fmtid="{D5CDD505-2E9C-101B-9397-08002B2CF9AE}" pid="7" name="MSIP_Label_59e4beaa-c4ba-4ea9-a1f4-4e52626a3d73_SiteId">
    <vt:lpwstr>58e69e55-1d13-4102-aac7-ea2947430191</vt:lpwstr>
  </property>
  <property fmtid="{D5CDD505-2E9C-101B-9397-08002B2CF9AE}" pid="8" name="MSIP_Label_59e4beaa-c4ba-4ea9-a1f4-4e52626a3d73_ActionId">
    <vt:lpwstr>c8b6ec99-b704-4a5d-8ee6-f441b34734a9</vt:lpwstr>
  </property>
  <property fmtid="{D5CDD505-2E9C-101B-9397-08002B2CF9AE}" pid="9" name="MSIP_Label_59e4beaa-c4ba-4ea9-a1f4-4e52626a3d73_ContentBits">
    <vt:lpwstr>0</vt:lpwstr>
  </property>
  <property fmtid="{D5CDD505-2E9C-101B-9397-08002B2CF9AE}" pid="10" name="Doc Type">
    <vt:lpwstr>Apps</vt:lpwstr>
  </property>
  <property fmtid="{D5CDD505-2E9C-101B-9397-08002B2CF9AE}" pid="11" name="Web Team Flag">
    <vt:lpwstr>Not Ready</vt:lpwstr>
  </property>
</Properties>
</file>